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<sst xmlns="http://schemas.openxmlformats.org/spreadsheetml/2006/main" count="245" uniqueCount="160">
  <si>
    <t>KENNEL ASSOCIATION</t>
  </si>
  <si>
    <t>LIESBEEK KC</t>
  </si>
  <si>
    <t>VEREENIGING &amp; DISTRICTS KC</t>
  </si>
  <si>
    <t>ROODEPOORT &amp;DISTRICTS KC</t>
  </si>
  <si>
    <t>PRETORIA KC</t>
  </si>
  <si>
    <t>TRANSVAAL MIDLANDS KC</t>
  </si>
  <si>
    <t>WITWATERSRAND KC</t>
  </si>
  <si>
    <t>UITENHAGE KC</t>
  </si>
  <si>
    <t>PORT ELIZABETH KC</t>
  </si>
  <si>
    <t>WALMER &amp; SUBURBAN KC</t>
  </si>
  <si>
    <t>EASTERN DISTRICTS KC</t>
  </si>
  <si>
    <t>HIGHWAY KC</t>
  </si>
  <si>
    <t>NATAL COAST KC</t>
  </si>
  <si>
    <t>GRAND CENTRAL UTILITY BREEDS CLUB</t>
  </si>
  <si>
    <t>NORTHERN TSHWANE KC</t>
  </si>
  <si>
    <t>WESTERN GAUTENG KC</t>
  </si>
  <si>
    <t>EAST LONDON KC</t>
  </si>
  <si>
    <t>PORT REX KC</t>
  </si>
  <si>
    <t>KUSA CHAMPIONSHIP</t>
  </si>
  <si>
    <t>KUSA NATIONALS</t>
  </si>
  <si>
    <t>NATAL UTILITY BREEDS CLUB</t>
  </si>
  <si>
    <t>DURBAN &amp; DISTRICTS KC</t>
  </si>
  <si>
    <t>PIETERMARITZBURG KC</t>
  </si>
  <si>
    <t>JUNIOR KC</t>
  </si>
  <si>
    <t>HOCHLAND DOG CLUB</t>
  </si>
  <si>
    <t>WINDHOEK DOG CLUB</t>
  </si>
  <si>
    <t>ZULULAND KC</t>
  </si>
  <si>
    <t>NORTHERN NATAL KC</t>
  </si>
  <si>
    <t>GEORGE KC</t>
  </si>
  <si>
    <t>OUTENIQUA KC</t>
  </si>
  <si>
    <t>GOLDFIELDS KC</t>
  </si>
  <si>
    <t>QUEENSTOWN KC</t>
  </si>
  <si>
    <t>GRAHAMSTOWN KC</t>
  </si>
  <si>
    <t>HIBISCUS KC</t>
  </si>
  <si>
    <t>MARGATE KC</t>
  </si>
  <si>
    <t>SASOLBURG KC</t>
  </si>
  <si>
    <t>TKC FCI SHOW</t>
  </si>
  <si>
    <t>TKC KC</t>
  </si>
  <si>
    <t>SA LADIES KENNEL ASSOC</t>
  </si>
  <si>
    <t>BREEDE RIVIER VALLEI KC</t>
  </si>
  <si>
    <t>CAPE TOWN KC</t>
  </si>
  <si>
    <t>CAPE UTILITY DOG CLUB</t>
  </si>
  <si>
    <t>WESTERN PROVINCE KC</t>
  </si>
  <si>
    <t>HOTTENTOTS HOLLAND KC</t>
  </si>
  <si>
    <t>FOSS</t>
  </si>
  <si>
    <t>SPANGENBERG</t>
  </si>
  <si>
    <t>GALE/KRULL</t>
  </si>
  <si>
    <t>THOMPSON</t>
  </si>
  <si>
    <t>Judges</t>
  </si>
  <si>
    <t>Country</t>
  </si>
  <si>
    <t>KZN Junior KC</t>
  </si>
  <si>
    <t>Best Of Breed Awards</t>
  </si>
  <si>
    <t xml:space="preserve"> UTILITY BREEDS CLUB OF GAUTENG</t>
  </si>
  <si>
    <t>Reserve Best of Breed Awards</t>
  </si>
  <si>
    <t>Number of Shows</t>
  </si>
  <si>
    <t>Best of Breed</t>
  </si>
  <si>
    <t>Reserve Best of Breed</t>
  </si>
  <si>
    <t>Entered at the show</t>
  </si>
  <si>
    <t>Ch NOREG ROCK MY WORLD</t>
  </si>
  <si>
    <t>Ch TAMARACK DANTES INFERNO</t>
  </si>
  <si>
    <t>Ch KEYSTONE BLUE LAVA</t>
  </si>
  <si>
    <t>Ch TAMARACK LETMEENTERTAINU</t>
  </si>
  <si>
    <t>Legend:</t>
  </si>
  <si>
    <t>GALE</t>
  </si>
  <si>
    <t>To our knowledge No MS Exhibited</t>
  </si>
  <si>
    <t>Dog</t>
  </si>
  <si>
    <t>Bitch</t>
  </si>
  <si>
    <t>KUSA FCI</t>
  </si>
  <si>
    <t>Carol Immelman</t>
  </si>
  <si>
    <t>Lise Liversage</t>
  </si>
  <si>
    <t>France</t>
  </si>
  <si>
    <t>Elrena Stadler</t>
  </si>
  <si>
    <t>K Hammond</t>
  </si>
  <si>
    <t>Mr J. Doyle</t>
  </si>
  <si>
    <t>T Hiscock</t>
  </si>
  <si>
    <t>D Manton</t>
  </si>
  <si>
    <t>Don Griffin</t>
  </si>
  <si>
    <t>A Cocozza</t>
  </si>
  <si>
    <t>Glenda Cook</t>
  </si>
  <si>
    <t>Ms D Edmonson</t>
  </si>
  <si>
    <t>Mr C Joanchicot</t>
  </si>
  <si>
    <t>T Nesbitt</t>
  </si>
  <si>
    <t xml:space="preserve">Mrs S. Seef </t>
  </si>
  <si>
    <t>L Zetler</t>
  </si>
  <si>
    <t>P Green</t>
  </si>
  <si>
    <t>F Browning-Cristina</t>
  </si>
  <si>
    <t>P de Coning</t>
  </si>
  <si>
    <t>F Veldman</t>
  </si>
  <si>
    <t>Ms J Wang</t>
  </si>
  <si>
    <t>Mr NS Kay</t>
  </si>
  <si>
    <t>SA</t>
  </si>
  <si>
    <t>Aus</t>
  </si>
  <si>
    <t>Ire</t>
  </si>
  <si>
    <t>UK</t>
  </si>
  <si>
    <t>Can</t>
  </si>
  <si>
    <t>Belgium</t>
  </si>
  <si>
    <t xml:space="preserve">Mrs B. Doyle </t>
  </si>
  <si>
    <t>FCI NORTHERN TSHWANE KC</t>
  </si>
  <si>
    <t>Ms S Carter</t>
  </si>
  <si>
    <t xml:space="preserve">Mr S. Hall </t>
  </si>
  <si>
    <t>VENTER</t>
  </si>
  <si>
    <t>KRULL</t>
  </si>
  <si>
    <t>Mr A Capistrano</t>
  </si>
  <si>
    <t>Brazil</t>
  </si>
  <si>
    <t>Dogs Beaten For Best Of Breed</t>
  </si>
  <si>
    <t>Dogs Beaten for RBOB</t>
  </si>
  <si>
    <t>Dogs Entered (colourcode = judges - green -SA;  purple - overseas)</t>
  </si>
  <si>
    <t>KEYSTONE'S KNIGHT IN BLUE</t>
  </si>
  <si>
    <t>VAN REENEN</t>
  </si>
  <si>
    <t>M Vorster</t>
  </si>
  <si>
    <t>MP Sy</t>
  </si>
  <si>
    <t>Pat Guild</t>
  </si>
  <si>
    <t>D Powell</t>
  </si>
  <si>
    <t>1sp, 1bs</t>
  </si>
  <si>
    <t>Philipines</t>
  </si>
  <si>
    <t>Ch* NOREG BEAU JANGLES</t>
  </si>
  <si>
    <t>(Zim) E CAMINADE-LAVAULT</t>
  </si>
  <si>
    <r>
      <t xml:space="preserve">These results are not part of any points system but merely kept as a record for interest. Dogs are sorted according to the number of Dogs Entered and beaten for BOB, then RBOB (similar to the Showdogs System). Although results are kept as accurately as possible, we ask that if there are any discrepancies, you will please let us know by email to </t>
    </r>
    <r>
      <rPr>
        <b/>
        <u val="single"/>
        <sz val="8"/>
        <color indexed="9"/>
        <rFont val="Arial"/>
        <family val="2"/>
      </rPr>
      <t>spangenberg.francois@gmail.com</t>
    </r>
    <r>
      <rPr>
        <b/>
        <sz val="8"/>
        <color indexed="9"/>
        <rFont val="Arial"/>
        <family val="2"/>
      </rPr>
      <t xml:space="preserve">  Number of entries accounted according to catalogue entries  (unless we know for certain that it is incorrect and what the correct numer is) but may differ from the actual number of dogs present on the day due to errors/omissions in the catalogue. Number in the block = number of dogs entered at the show. Red Blocks = Best of Breed Winner, Blue Blocks = Reserve Best of Breed Winner.</t>
    </r>
  </si>
  <si>
    <t>Number of Group Placings (Including FCI)</t>
  </si>
  <si>
    <t>Ch BRENFOR'S DARK MOON</t>
  </si>
  <si>
    <t>abs</t>
  </si>
  <si>
    <t>G Morrison</t>
  </si>
  <si>
    <t>Ruth Hanworth</t>
  </si>
  <si>
    <t>GF vd Spuy</t>
  </si>
  <si>
    <t>Luis Pinto-Teixeira</t>
  </si>
  <si>
    <t>Portugal</t>
  </si>
  <si>
    <t>Fabian Daza-Almendrales</t>
  </si>
  <si>
    <t>Col</t>
  </si>
  <si>
    <t>Ch ZENITH LINE KR GRAYISH TREE WILD RUSH</t>
  </si>
  <si>
    <t>Mrs A Cuthbert</t>
  </si>
  <si>
    <t>Mr B Dawson</t>
  </si>
  <si>
    <t>Ireland</t>
  </si>
  <si>
    <t>J McFarlane</t>
  </si>
  <si>
    <t>Ch FAIRFIELD'S HALLELUJAH</t>
  </si>
  <si>
    <t>371*</t>
  </si>
  <si>
    <t>286*</t>
  </si>
  <si>
    <t>BRENFOR'S RING O FIRE AT KEYSTONE</t>
  </si>
  <si>
    <t>NOREG HARD COPY</t>
  </si>
  <si>
    <t>FCI</t>
  </si>
  <si>
    <t>FORTES</t>
  </si>
  <si>
    <t>Ch BRENFOR JUST BECAUSE</t>
  </si>
  <si>
    <t>2sp, 1bs</t>
  </si>
  <si>
    <t>Ch KEYSTONE'S HE'S A LEGEND</t>
  </si>
  <si>
    <t>Ch* KEYSTONE'S REGAN</t>
  </si>
  <si>
    <t>BRENFOR'S IT'S NO SECRET</t>
  </si>
  <si>
    <t>*</t>
  </si>
  <si>
    <t>L Lawlor</t>
  </si>
  <si>
    <t>L Buckley</t>
  </si>
  <si>
    <t>M Bailey</t>
  </si>
  <si>
    <t>G Thompson</t>
  </si>
  <si>
    <t>J Beech</t>
  </si>
  <si>
    <t>E Hogg</t>
  </si>
  <si>
    <t>M Forte</t>
  </si>
  <si>
    <t>M Beech</t>
  </si>
  <si>
    <t>Arg</t>
  </si>
  <si>
    <t>E Spector</t>
  </si>
  <si>
    <t>M Herholdt</t>
  </si>
  <si>
    <t>Entered but Absent</t>
  </si>
  <si>
    <t>NOREG STING LIKE A B</t>
  </si>
  <si>
    <r>
      <t xml:space="preserve">Animaltalk TOP 100 Points (awarded for dogs beaten in Group, excluding FCI/CACIB shows) </t>
    </r>
    <r>
      <rPr>
        <b/>
        <sz val="6"/>
        <rFont val="Arial"/>
        <family val="2"/>
      </rPr>
      <t>* Subject to confirmation - Excluding October shows</t>
    </r>
  </si>
</sst>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mmm\-yyyy"/>
  </numFmts>
  <fonts count="34">
    <font>
      <sz val="10"/>
      <name val="Arial"/>
      <family val="0"/>
    </font>
    <font>
      <b/>
      <sz val="8"/>
      <color indexed="9"/>
      <name val="Arial"/>
      <family val="2"/>
    </font>
    <font>
      <b/>
      <sz val="10"/>
      <name val="Arial"/>
      <family val="2"/>
    </font>
    <font>
      <b/>
      <sz val="8"/>
      <name val="Arial"/>
      <family val="2"/>
    </font>
    <font>
      <sz val="8"/>
      <name val="Arial"/>
      <family val="2"/>
    </font>
    <font>
      <b/>
      <sz val="8"/>
      <color indexed="8"/>
      <name val="Arial"/>
      <family val="2"/>
    </font>
    <font>
      <b/>
      <u val="single"/>
      <sz val="8"/>
      <name val="Arial"/>
      <family val="2"/>
    </font>
    <font>
      <b/>
      <sz val="8"/>
      <name val="Verdana"/>
      <family val="2"/>
    </font>
    <font>
      <b/>
      <sz val="7"/>
      <name val="Arial"/>
      <family val="2"/>
    </font>
    <font>
      <i/>
      <sz val="8"/>
      <name val="Arial"/>
      <family val="2"/>
    </font>
    <font>
      <b/>
      <i/>
      <sz val="8"/>
      <name val="Arial"/>
      <family val="2"/>
    </font>
    <font>
      <b/>
      <i/>
      <sz val="8"/>
      <color indexed="8"/>
      <name val="Arial"/>
      <family val="2"/>
    </font>
    <font>
      <b/>
      <u val="single"/>
      <sz val="8"/>
      <color indexed="9"/>
      <name val="Arial"/>
      <family val="2"/>
    </font>
    <font>
      <b/>
      <sz val="6"/>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5"/>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4"/>
        <bgColor indexed="64"/>
      </patternFill>
    </fill>
    <fill>
      <patternFill patternType="solid">
        <fgColor indexed="12"/>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
      <patternFill patternType="solid">
        <fgColor indexed="61"/>
        <bgColor indexed="64"/>
      </patternFill>
    </fill>
    <fill>
      <patternFill patternType="solid">
        <fgColor indexed="19"/>
        <bgColor indexed="64"/>
      </patternFill>
    </fill>
    <fill>
      <patternFill patternType="solid">
        <fgColor indexed="40"/>
        <bgColor indexed="64"/>
      </patternFill>
    </fill>
    <fill>
      <patternFill patternType="solid">
        <fgColor indexed="50"/>
        <bgColor indexed="64"/>
      </patternFill>
    </fill>
    <fill>
      <patternFill patternType="solid">
        <fgColor indexed="2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45">
    <xf numFmtId="0" fontId="0" fillId="0" borderId="0" xfId="0" applyAlignment="1">
      <alignment/>
    </xf>
    <xf numFmtId="0" fontId="3" fillId="0" borderId="0" xfId="0" applyFont="1" applyBorder="1" applyAlignment="1">
      <alignment textRotation="90"/>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Alignment="1">
      <alignment textRotation="90"/>
    </xf>
    <xf numFmtId="0" fontId="3" fillId="0" borderId="10" xfId="0" applyFont="1" applyFill="1" applyBorder="1" applyAlignment="1">
      <alignment horizontal="center"/>
    </xf>
    <xf numFmtId="0" fontId="3" fillId="24" borderId="10" xfId="0" applyFont="1" applyFill="1" applyBorder="1" applyAlignment="1">
      <alignment horizontal="center"/>
    </xf>
    <xf numFmtId="0" fontId="3" fillId="17" borderId="10" xfId="0" applyFont="1" applyFill="1" applyBorder="1" applyAlignment="1">
      <alignment horizontal="center"/>
    </xf>
    <xf numFmtId="0" fontId="1" fillId="25" borderId="10" xfId="0" applyFont="1" applyFill="1" applyBorder="1" applyAlignment="1">
      <alignment horizontal="center"/>
    </xf>
    <xf numFmtId="0" fontId="1" fillId="26" borderId="0" xfId="0" applyFont="1" applyFill="1" applyBorder="1" applyAlignment="1">
      <alignment horizontal="center" textRotation="90"/>
    </xf>
    <xf numFmtId="16" fontId="1" fillId="26" borderId="0" xfId="0" applyNumberFormat="1" applyFont="1" applyFill="1" applyBorder="1" applyAlignment="1">
      <alignment horizontal="center" textRotation="90"/>
    </xf>
    <xf numFmtId="0" fontId="3" fillId="17" borderId="11" xfId="0" applyFont="1" applyFill="1" applyBorder="1" applyAlignment="1">
      <alignment horizontal="center"/>
    </xf>
    <xf numFmtId="0" fontId="1" fillId="25" borderId="11" xfId="0" applyFont="1" applyFill="1" applyBorder="1" applyAlignment="1">
      <alignment horizontal="center"/>
    </xf>
    <xf numFmtId="0" fontId="3" fillId="24"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5" borderId="12" xfId="0" applyFont="1" applyFill="1" applyBorder="1" applyAlignment="1">
      <alignment horizontal="center"/>
    </xf>
    <xf numFmtId="0" fontId="9" fillId="0" borderId="10" xfId="0" applyFont="1" applyFill="1" applyBorder="1" applyAlignment="1">
      <alignment/>
    </xf>
    <xf numFmtId="0" fontId="3" fillId="0" borderId="1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1" fillId="0" borderId="10" xfId="0" applyFont="1" applyFill="1" applyBorder="1" applyAlignment="1">
      <alignment horizontal="center"/>
    </xf>
    <xf numFmtId="0" fontId="3" fillId="4" borderId="16" xfId="0" applyFont="1" applyFill="1" applyBorder="1" applyAlignment="1">
      <alignment horizontal="center"/>
    </xf>
    <xf numFmtId="0" fontId="3" fillId="0" borderId="0" xfId="0" applyFont="1" applyAlignment="1">
      <alignment horizontal="center" textRotation="90"/>
    </xf>
    <xf numFmtId="0" fontId="2" fillId="0" borderId="0" xfId="0" applyFont="1" applyAlignment="1">
      <alignment horizontal="center"/>
    </xf>
    <xf numFmtId="0" fontId="3" fillId="4" borderId="11" xfId="0" applyFont="1" applyFill="1" applyBorder="1" applyAlignment="1">
      <alignment horizontal="center"/>
    </xf>
    <xf numFmtId="0" fontId="10" fillId="0" borderId="10" xfId="0" applyFont="1" applyFill="1" applyBorder="1" applyAlignment="1">
      <alignment/>
    </xf>
    <xf numFmtId="0" fontId="0" fillId="0" borderId="0" xfId="0" applyFont="1" applyAlignment="1">
      <alignment/>
    </xf>
    <xf numFmtId="0" fontId="3" fillId="11" borderId="10" xfId="0" applyFont="1" applyFill="1" applyBorder="1" applyAlignment="1">
      <alignment horizontal="center" textRotation="90" wrapText="1"/>
    </xf>
    <xf numFmtId="0" fontId="7" fillId="11" borderId="10" xfId="0" applyFont="1" applyFill="1" applyBorder="1" applyAlignment="1">
      <alignment horizontal="center" textRotation="90" wrapText="1"/>
    </xf>
    <xf numFmtId="0" fontId="3" fillId="11" borderId="0" xfId="0" applyFont="1" applyFill="1" applyAlignment="1">
      <alignment horizontal="center" textRotation="90" wrapText="1"/>
    </xf>
    <xf numFmtId="0" fontId="3" fillId="11" borderId="10" xfId="0" applyFont="1" applyFill="1" applyBorder="1" applyAlignment="1">
      <alignment horizontal="center" textRotation="90" wrapText="1"/>
    </xf>
    <xf numFmtId="0" fontId="3" fillId="11" borderId="12" xfId="0" applyFont="1" applyFill="1" applyBorder="1" applyAlignment="1">
      <alignment horizontal="center" textRotation="90" wrapText="1"/>
    </xf>
    <xf numFmtId="0" fontId="3" fillId="10" borderId="10" xfId="0" applyFont="1" applyFill="1" applyBorder="1" applyAlignment="1">
      <alignment horizontal="center"/>
    </xf>
    <xf numFmtId="0" fontId="1" fillId="10" borderId="10" xfId="0" applyFont="1" applyFill="1" applyBorder="1" applyAlignment="1">
      <alignment horizontal="center"/>
    </xf>
    <xf numFmtId="0" fontId="5" fillId="17" borderId="10" xfId="0" applyFont="1" applyFill="1" applyBorder="1" applyAlignment="1">
      <alignment horizontal="center"/>
    </xf>
    <xf numFmtId="0" fontId="0" fillId="0" borderId="10" xfId="0" applyFont="1" applyBorder="1" applyAlignment="1">
      <alignment/>
    </xf>
    <xf numFmtId="0" fontId="4" fillId="27" borderId="11" xfId="0" applyFont="1" applyFill="1" applyBorder="1" applyAlignment="1">
      <alignment horizontal="center"/>
    </xf>
    <xf numFmtId="0" fontId="3" fillId="27" borderId="10" xfId="0" applyFont="1" applyFill="1" applyBorder="1" applyAlignment="1">
      <alignment horizontal="center"/>
    </xf>
    <xf numFmtId="0" fontId="4" fillId="0" borderId="12" xfId="0" applyFont="1" applyFill="1" applyBorder="1" applyAlignment="1">
      <alignment horizontal="center"/>
    </xf>
    <xf numFmtId="0" fontId="0" fillId="0" borderId="0" xfId="0" applyAlignment="1">
      <alignment horizontal="center"/>
    </xf>
    <xf numFmtId="0" fontId="3" fillId="13" borderId="11" xfId="0" applyFont="1" applyFill="1" applyBorder="1" applyAlignment="1">
      <alignment horizontal="center"/>
    </xf>
    <xf numFmtId="0" fontId="5" fillId="10" borderId="10" xfId="0" applyFont="1" applyFill="1" applyBorder="1" applyAlignment="1">
      <alignment horizontal="center"/>
    </xf>
    <xf numFmtId="0" fontId="1" fillId="13" borderId="11" xfId="0" applyFont="1" applyFill="1" applyBorder="1" applyAlignment="1">
      <alignment horizontal="center"/>
    </xf>
    <xf numFmtId="0" fontId="3" fillId="28" borderId="10" xfId="0" applyFont="1" applyFill="1" applyBorder="1" applyAlignment="1">
      <alignment horizontal="center"/>
    </xf>
    <xf numFmtId="0" fontId="1" fillId="28" borderId="10" xfId="0" applyFont="1" applyFill="1" applyBorder="1" applyAlignment="1">
      <alignment horizontal="center"/>
    </xf>
    <xf numFmtId="0" fontId="3" fillId="5" borderId="11" xfId="0" applyFont="1" applyFill="1" applyBorder="1" applyAlignment="1">
      <alignment horizontal="center"/>
    </xf>
    <xf numFmtId="0" fontId="4" fillId="0" borderId="12" xfId="0" applyFont="1" applyFill="1" applyBorder="1" applyAlignment="1">
      <alignment/>
    </xf>
    <xf numFmtId="0" fontId="0" fillId="10" borderId="10" xfId="0" applyFont="1" applyFill="1" applyBorder="1" applyAlignment="1">
      <alignment/>
    </xf>
    <xf numFmtId="0" fontId="3" fillId="4" borderId="10" xfId="0" applyFont="1" applyFill="1" applyBorder="1" applyAlignment="1">
      <alignment horizontal="center"/>
    </xf>
    <xf numFmtId="0" fontId="3" fillId="5" borderId="10" xfId="0" applyFont="1" applyFill="1" applyBorder="1" applyAlignment="1">
      <alignment horizontal="center"/>
    </xf>
    <xf numFmtId="0" fontId="0" fillId="28" borderId="10" xfId="0" applyFont="1" applyFill="1" applyBorder="1" applyAlignment="1">
      <alignment/>
    </xf>
    <xf numFmtId="0" fontId="3" fillId="19" borderId="11" xfId="0" applyFont="1" applyFill="1" applyBorder="1" applyAlignment="1">
      <alignment horizontal="center"/>
    </xf>
    <xf numFmtId="0" fontId="3" fillId="19" borderId="10" xfId="0" applyFont="1" applyFill="1" applyBorder="1" applyAlignment="1">
      <alignment horizontal="center"/>
    </xf>
    <xf numFmtId="0" fontId="3" fillId="4" borderId="10" xfId="0" applyFont="1" applyFill="1" applyBorder="1" applyAlignment="1">
      <alignment horizontal="center" textRotation="90"/>
    </xf>
    <xf numFmtId="0" fontId="3" fillId="20" borderId="10" xfId="0" applyFont="1" applyFill="1" applyBorder="1" applyAlignment="1">
      <alignment/>
    </xf>
    <xf numFmtId="0" fontId="10" fillId="20" borderId="10" xfId="0" applyFont="1" applyFill="1" applyBorder="1" applyAlignment="1">
      <alignment/>
    </xf>
    <xf numFmtId="0" fontId="9" fillId="20" borderId="10" xfId="0" applyFont="1" applyFill="1" applyBorder="1" applyAlignment="1">
      <alignment/>
    </xf>
    <xf numFmtId="0" fontId="5" fillId="28" borderId="10" xfId="0" applyFont="1" applyFill="1" applyBorder="1" applyAlignment="1">
      <alignment horizontal="center"/>
    </xf>
    <xf numFmtId="0" fontId="13" fillId="28" borderId="10" xfId="0" applyFont="1" applyFill="1" applyBorder="1" applyAlignment="1">
      <alignment horizontal="center"/>
    </xf>
    <xf numFmtId="0" fontId="8" fillId="10" borderId="15" xfId="0" applyFont="1" applyFill="1" applyBorder="1" applyAlignment="1">
      <alignment horizontal="center"/>
    </xf>
    <xf numFmtId="0" fontId="3" fillId="0" borderId="10" xfId="0" applyFont="1" applyFill="1" applyBorder="1" applyAlignment="1">
      <alignment/>
    </xf>
    <xf numFmtId="0" fontId="5" fillId="4" borderId="11" xfId="0" applyFont="1" applyFill="1" applyBorder="1" applyAlignment="1">
      <alignment horizontal="center"/>
    </xf>
    <xf numFmtId="0" fontId="1" fillId="5" borderId="10" xfId="0" applyFont="1" applyFill="1" applyBorder="1" applyAlignment="1">
      <alignment horizontal="center"/>
    </xf>
    <xf numFmtId="0" fontId="0" fillId="5" borderId="10" xfId="0" applyFont="1" applyFill="1" applyBorder="1" applyAlignment="1">
      <alignment/>
    </xf>
    <xf numFmtId="0" fontId="0" fillId="26" borderId="0" xfId="0" applyFill="1" applyAlignment="1">
      <alignment/>
    </xf>
    <xf numFmtId="0" fontId="0" fillId="26" borderId="0" xfId="0" applyFill="1" applyAlignment="1">
      <alignment horizontal="center"/>
    </xf>
    <xf numFmtId="0" fontId="2" fillId="26" borderId="0" xfId="0" applyFont="1" applyFill="1" applyAlignment="1">
      <alignment horizontal="center"/>
    </xf>
    <xf numFmtId="0" fontId="3" fillId="0" borderId="17" xfId="0" applyFont="1" applyFill="1" applyBorder="1" applyAlignment="1">
      <alignment textRotation="90"/>
    </xf>
    <xf numFmtId="0" fontId="4" fillId="5" borderId="10" xfId="0" applyFont="1" applyFill="1" applyBorder="1" applyAlignment="1">
      <alignment/>
    </xf>
    <xf numFmtId="0" fontId="1" fillId="13" borderId="11" xfId="0" applyFont="1" applyFill="1" applyBorder="1" applyAlignment="1">
      <alignment horizontal="center"/>
    </xf>
    <xf numFmtId="0" fontId="3" fillId="27" borderId="12" xfId="0" applyFont="1" applyFill="1" applyBorder="1" applyAlignment="1">
      <alignment horizontal="center"/>
    </xf>
    <xf numFmtId="0" fontId="3" fillId="17" borderId="12" xfId="0" applyFont="1" applyFill="1" applyBorder="1" applyAlignment="1">
      <alignment horizontal="center"/>
    </xf>
    <xf numFmtId="0" fontId="3" fillId="24" borderId="12" xfId="0" applyFont="1" applyFill="1" applyBorder="1" applyAlignment="1">
      <alignment horizontal="center"/>
    </xf>
    <xf numFmtId="0" fontId="1" fillId="25" borderId="12" xfId="0" applyFont="1" applyFill="1" applyBorder="1" applyAlignment="1">
      <alignment horizontal="center"/>
    </xf>
    <xf numFmtId="0" fontId="3" fillId="4" borderId="12" xfId="0" applyFont="1" applyFill="1" applyBorder="1" applyAlignment="1">
      <alignment horizontal="center"/>
    </xf>
    <xf numFmtId="0" fontId="3" fillId="28" borderId="12" xfId="0" applyFont="1" applyFill="1" applyBorder="1" applyAlignment="1">
      <alignment horizontal="center"/>
    </xf>
    <xf numFmtId="0" fontId="3" fillId="20" borderId="12" xfId="0" applyFont="1" applyFill="1" applyBorder="1" applyAlignment="1">
      <alignment/>
    </xf>
    <xf numFmtId="0" fontId="4" fillId="20" borderId="12" xfId="0" applyFont="1" applyFill="1" applyBorder="1" applyAlignment="1">
      <alignment/>
    </xf>
    <xf numFmtId="0" fontId="3" fillId="17" borderId="10" xfId="0" applyFont="1" applyFill="1" applyBorder="1" applyAlignment="1">
      <alignment horizontal="center"/>
    </xf>
    <xf numFmtId="0" fontId="5" fillId="20" borderId="10" xfId="0" applyFont="1" applyFill="1" applyBorder="1" applyAlignment="1">
      <alignment/>
    </xf>
    <xf numFmtId="0" fontId="11" fillId="20" borderId="10" xfId="0" applyFont="1" applyFill="1" applyBorder="1" applyAlignment="1">
      <alignment/>
    </xf>
    <xf numFmtId="0" fontId="9" fillId="20" borderId="10" xfId="0" applyFont="1" applyFill="1" applyBorder="1" applyAlignment="1">
      <alignment/>
    </xf>
    <xf numFmtId="0" fontId="1" fillId="29" borderId="11" xfId="0" applyFont="1" applyFill="1" applyBorder="1" applyAlignment="1">
      <alignment horizontal="center"/>
    </xf>
    <xf numFmtId="0" fontId="1" fillId="29" borderId="16" xfId="0" applyFont="1" applyFill="1" applyBorder="1" applyAlignment="1">
      <alignment horizontal="center"/>
    </xf>
    <xf numFmtId="0" fontId="1" fillId="25" borderId="10" xfId="0" applyFont="1" applyFill="1" applyBorder="1" applyAlignment="1">
      <alignment/>
    </xf>
    <xf numFmtId="0" fontId="3" fillId="0" borderId="0" xfId="0" applyFont="1" applyFill="1" applyAlignment="1">
      <alignment horizontal="right" vertical="center"/>
    </xf>
    <xf numFmtId="0" fontId="3" fillId="0" borderId="18" xfId="0" applyFont="1" applyFill="1" applyBorder="1" applyAlignment="1">
      <alignment horizontal="right" vertical="center"/>
    </xf>
    <xf numFmtId="0" fontId="8" fillId="0" borderId="13" xfId="0" applyFont="1" applyFill="1" applyBorder="1" applyAlignment="1">
      <alignment horizontal="left"/>
    </xf>
    <xf numFmtId="0" fontId="8" fillId="0" borderId="14" xfId="0" applyFont="1" applyFill="1" applyBorder="1" applyAlignment="1">
      <alignment horizontal="left"/>
    </xf>
    <xf numFmtId="0" fontId="8" fillId="0" borderId="15" xfId="0" applyFont="1" applyFill="1" applyBorder="1" applyAlignment="1">
      <alignment horizontal="left"/>
    </xf>
    <xf numFmtId="0" fontId="1" fillId="26" borderId="0" xfId="0" applyFont="1" applyFill="1" applyBorder="1" applyAlignment="1">
      <alignment horizontal="center" vertical="center" wrapText="1"/>
    </xf>
    <xf numFmtId="0" fontId="1" fillId="26" borderId="14" xfId="0" applyFont="1" applyFill="1" applyBorder="1" applyAlignment="1">
      <alignment horizontal="center" vertical="center" wrapText="1"/>
    </xf>
    <xf numFmtId="0" fontId="3" fillId="3" borderId="19" xfId="0" applyFont="1" applyFill="1" applyBorder="1" applyAlignment="1">
      <alignment horizontal="left"/>
    </xf>
    <xf numFmtId="0" fontId="3" fillId="3" borderId="20" xfId="0" applyFont="1" applyFill="1" applyBorder="1" applyAlignment="1">
      <alignment horizontal="left"/>
    </xf>
    <xf numFmtId="0" fontId="6" fillId="0" borderId="14" xfId="0" applyFont="1" applyFill="1" applyBorder="1" applyAlignment="1">
      <alignment horizontal="center"/>
    </xf>
    <xf numFmtId="0" fontId="6" fillId="0" borderId="15" xfId="0" applyFont="1" applyFill="1" applyBorder="1" applyAlignment="1">
      <alignment horizontal="center"/>
    </xf>
    <xf numFmtId="0" fontId="3" fillId="17" borderId="13" xfId="0" applyFont="1" applyFill="1" applyBorder="1" applyAlignment="1">
      <alignment horizontal="center"/>
    </xf>
    <xf numFmtId="0" fontId="3" fillId="17" borderId="14" xfId="0" applyFont="1" applyFill="1" applyBorder="1" applyAlignment="1">
      <alignment horizontal="center"/>
    </xf>
    <xf numFmtId="0" fontId="3" fillId="17" borderId="15" xfId="0" applyFont="1" applyFill="1" applyBorder="1" applyAlignment="1">
      <alignment horizontal="center"/>
    </xf>
    <xf numFmtId="0" fontId="8" fillId="25" borderId="13" xfId="0" applyFont="1" applyFill="1" applyBorder="1" applyAlignment="1">
      <alignment horizontal="center"/>
    </xf>
    <xf numFmtId="0" fontId="8" fillId="25" borderId="15" xfId="0" applyFont="1" applyFill="1" applyBorder="1" applyAlignment="1">
      <alignment horizontal="center"/>
    </xf>
    <xf numFmtId="0" fontId="8" fillId="11" borderId="11" xfId="0" applyFont="1" applyFill="1" applyBorder="1" applyAlignment="1">
      <alignment horizontal="center" textRotation="90" wrapText="1"/>
    </xf>
    <xf numFmtId="0" fontId="8" fillId="11" borderId="12" xfId="0" applyFont="1" applyFill="1" applyBorder="1" applyAlignment="1">
      <alignment horizontal="center" textRotation="90" wrapText="1"/>
    </xf>
    <xf numFmtId="0" fontId="8" fillId="5" borderId="11" xfId="0" applyFont="1" applyFill="1" applyBorder="1" applyAlignment="1">
      <alignment horizontal="center" textRotation="90" wrapText="1"/>
    </xf>
    <xf numFmtId="0" fontId="8" fillId="5" borderId="12" xfId="0" applyFont="1" applyFill="1" applyBorder="1" applyAlignment="1">
      <alignment horizontal="center" textRotation="90" wrapText="1"/>
    </xf>
    <xf numFmtId="0" fontId="3" fillId="27" borderId="10" xfId="0" applyFont="1" applyFill="1" applyBorder="1" applyAlignment="1">
      <alignment horizontal="center" textRotation="90"/>
    </xf>
    <xf numFmtId="0" fontId="3" fillId="19" borderId="11" xfId="0" applyFont="1" applyFill="1" applyBorder="1" applyAlignment="1">
      <alignment horizontal="center" textRotation="90" wrapText="1"/>
    </xf>
    <xf numFmtId="0" fontId="3" fillId="19" borderId="12" xfId="0" applyFont="1" applyFill="1" applyBorder="1" applyAlignment="1">
      <alignment horizontal="center" textRotation="90" wrapText="1"/>
    </xf>
    <xf numFmtId="0" fontId="3" fillId="4" borderId="21" xfId="0" applyFont="1" applyFill="1" applyBorder="1" applyAlignment="1">
      <alignment horizontal="center" textRotation="90"/>
    </xf>
    <xf numFmtId="0" fontId="3" fillId="24" borderId="11" xfId="0" applyFont="1" applyFill="1" applyBorder="1" applyAlignment="1">
      <alignment horizontal="center" textRotation="90"/>
    </xf>
    <xf numFmtId="0" fontId="3" fillId="24" borderId="12" xfId="0" applyFont="1" applyFill="1" applyBorder="1" applyAlignment="1">
      <alignment horizontal="center" textRotation="90"/>
    </xf>
    <xf numFmtId="16" fontId="3" fillId="17" borderId="10" xfId="0" applyNumberFormat="1" applyFont="1" applyFill="1" applyBorder="1" applyAlignment="1">
      <alignment horizontal="center" textRotation="90"/>
    </xf>
    <xf numFmtId="16" fontId="1" fillId="25" borderId="10" xfId="0" applyNumberFormat="1" applyFont="1" applyFill="1" applyBorder="1" applyAlignment="1">
      <alignment horizontal="center" textRotation="90"/>
    </xf>
    <xf numFmtId="0" fontId="33" fillId="28" borderId="10" xfId="0" applyFont="1" applyFill="1" applyBorder="1" applyAlignment="1">
      <alignment horizontal="center"/>
    </xf>
    <xf numFmtId="0" fontId="4" fillId="10" borderId="10" xfId="0" applyFont="1" applyFill="1" applyBorder="1" applyAlignment="1">
      <alignment/>
    </xf>
    <xf numFmtId="0" fontId="3" fillId="0" borderId="12" xfId="0" applyFont="1" applyFill="1" applyBorder="1" applyAlignment="1">
      <alignment/>
    </xf>
    <xf numFmtId="0" fontId="9" fillId="0" borderId="10" xfId="0" applyFont="1" applyFill="1" applyBorder="1" applyAlignment="1">
      <alignment/>
    </xf>
    <xf numFmtId="0" fontId="3" fillId="0" borderId="10" xfId="0" applyFont="1" applyFill="1" applyBorder="1" applyAlignment="1">
      <alignment/>
    </xf>
    <xf numFmtId="0" fontId="10" fillId="0" borderId="10" xfId="0" applyFont="1" applyFill="1" applyBorder="1" applyAlignment="1">
      <alignment/>
    </xf>
    <xf numFmtId="0" fontId="4" fillId="0" borderId="10" xfId="0" applyFont="1" applyFill="1" applyBorder="1" applyAlignment="1">
      <alignment/>
    </xf>
    <xf numFmtId="0" fontId="3" fillId="0" borderId="12" xfId="0" applyFont="1" applyFill="1" applyBorder="1" applyAlignment="1">
      <alignment/>
    </xf>
    <xf numFmtId="0" fontId="4" fillId="0" borderId="12" xfId="0" applyFont="1" applyFill="1" applyBorder="1" applyAlignment="1">
      <alignment/>
    </xf>
    <xf numFmtId="0" fontId="8" fillId="27" borderId="10" xfId="0" applyFont="1" applyFill="1" applyBorder="1" applyAlignment="1">
      <alignment horizontal="center" textRotation="90"/>
    </xf>
    <xf numFmtId="0" fontId="3" fillId="11" borderId="10" xfId="0" applyFont="1" applyFill="1" applyBorder="1" applyAlignment="1">
      <alignment horizontal="center" textRotation="90"/>
    </xf>
    <xf numFmtId="0" fontId="3" fillId="11" borderId="0" xfId="0" applyFont="1" applyFill="1" applyAlignment="1">
      <alignment horizontal="center" textRotation="90"/>
    </xf>
    <xf numFmtId="0" fontId="3" fillId="24" borderId="10" xfId="0" applyFont="1" applyFill="1" applyBorder="1" applyAlignment="1">
      <alignment horizontal="center" textRotation="90"/>
    </xf>
    <xf numFmtId="0" fontId="3" fillId="3" borderId="10" xfId="0" applyFont="1" applyFill="1" applyBorder="1" applyAlignment="1">
      <alignment horizontal="center" textRotation="90"/>
    </xf>
    <xf numFmtId="0" fontId="3" fillId="30" borderId="10" xfId="0" applyFont="1" applyFill="1" applyBorder="1" applyAlignment="1">
      <alignment horizontal="center" textRotation="90"/>
    </xf>
    <xf numFmtId="0" fontId="8" fillId="17" borderId="10" xfId="0" applyFont="1" applyFill="1" applyBorder="1" applyAlignment="1">
      <alignment horizontal="center" textRotation="90"/>
    </xf>
    <xf numFmtId="0" fontId="8" fillId="31" borderId="10" xfId="0" applyFont="1" applyFill="1" applyBorder="1" applyAlignment="1">
      <alignment horizontal="center" textRotation="90"/>
    </xf>
    <xf numFmtId="0" fontId="3" fillId="32" borderId="10" xfId="0" applyFont="1" applyFill="1" applyBorder="1" applyAlignment="1">
      <alignment horizontal="center" textRotation="90"/>
    </xf>
    <xf numFmtId="0" fontId="8" fillId="10" borderId="10" xfId="0" applyFont="1" applyFill="1" applyBorder="1" applyAlignment="1">
      <alignment horizontal="center" textRotation="90"/>
    </xf>
    <xf numFmtId="0" fontId="8" fillId="7" borderId="10" xfId="0" applyFont="1" applyFill="1" applyBorder="1" applyAlignment="1">
      <alignment horizontal="center" textRotation="90"/>
    </xf>
    <xf numFmtId="0" fontId="3" fillId="22" borderId="10" xfId="0" applyFont="1" applyFill="1" applyBorder="1" applyAlignment="1">
      <alignment horizontal="center" textRotation="90"/>
    </xf>
    <xf numFmtId="0" fontId="3" fillId="11" borderId="10" xfId="0" applyFont="1" applyFill="1" applyBorder="1" applyAlignment="1">
      <alignment horizontal="center" textRotation="90"/>
    </xf>
    <xf numFmtId="0" fontId="3" fillId="8" borderId="10" xfId="0" applyFont="1" applyFill="1" applyBorder="1" applyAlignment="1">
      <alignment horizontal="center" textRotation="90"/>
    </xf>
    <xf numFmtId="0" fontId="8" fillId="33" borderId="10" xfId="0" applyFont="1" applyFill="1" applyBorder="1" applyAlignment="1">
      <alignment horizontal="center" textRotation="90"/>
    </xf>
    <xf numFmtId="0" fontId="3" fillId="0" borderId="17" xfId="0" applyFont="1" applyFill="1" applyBorder="1" applyAlignment="1">
      <alignment horizontal="right" vertical="center"/>
    </xf>
    <xf numFmtId="0" fontId="3" fillId="0" borderId="22" xfId="0" applyFont="1" applyFill="1" applyBorder="1" applyAlignment="1">
      <alignment horizontal="right" vertical="center"/>
    </xf>
    <xf numFmtId="0" fontId="33" fillId="22" borderId="10" xfId="0" applyFont="1" applyFill="1" applyBorder="1" applyAlignment="1">
      <alignment horizontal="center"/>
    </xf>
    <xf numFmtId="0" fontId="33" fillId="22" borderId="10" xfId="0" applyFont="1" applyFill="1" applyBorder="1" applyAlignment="1">
      <alignmen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24"/>
  <sheetViews>
    <sheetView tabSelected="1" zoomScale="90" zoomScaleNormal="90" zoomScaleSheetLayoutView="100" zoomScalePageLayoutView="0" workbookViewId="0" topLeftCell="A2">
      <pane xSplit="3" topLeftCell="D1" activePane="topRight" state="frozen"/>
      <selection pane="topLeft" activeCell="A1" sqref="A1"/>
      <selection pane="topRight" activeCell="Z2" sqref="Z2"/>
    </sheetView>
  </sheetViews>
  <sheetFormatPr defaultColWidth="9.140625" defaultRowHeight="12.75"/>
  <cols>
    <col min="1" max="1" width="45.28125" style="0" customWidth="1"/>
    <col min="2" max="2" width="5.7109375" style="0" bestFit="1" customWidth="1"/>
    <col min="3" max="3" width="14.7109375" style="0" customWidth="1"/>
    <col min="4" max="4" width="5.140625" style="40" bestFit="1" customWidth="1"/>
    <col min="5" max="5" width="3.421875" style="0" customWidth="1"/>
    <col min="6" max="6" width="4.7109375" style="24" bestFit="1" customWidth="1"/>
    <col min="7" max="7" width="5.140625" style="0" bestFit="1" customWidth="1"/>
    <col min="8" max="8" width="2.57421875" style="0" customWidth="1"/>
    <col min="9" max="9" width="5.421875" style="0" bestFit="1" customWidth="1"/>
    <col min="10" max="10" width="5.8515625" style="0" customWidth="1"/>
    <col min="11" max="23" width="2.57421875" style="0" customWidth="1"/>
    <col min="24" max="24" width="7.8515625" style="0" bestFit="1" customWidth="1"/>
    <col min="25" max="31" width="2.57421875" style="0" customWidth="1"/>
    <col min="32" max="32" width="8.57421875" style="0" bestFit="1" customWidth="1"/>
    <col min="33" max="50" width="2.57421875" style="0" customWidth="1"/>
    <col min="51" max="51" width="7.57421875" style="0" bestFit="1" customWidth="1"/>
    <col min="52" max="59" width="2.57421875" style="0" customWidth="1"/>
  </cols>
  <sheetData>
    <row r="1" spans="1:59" ht="12.75">
      <c r="A1" s="65"/>
      <c r="B1" s="65"/>
      <c r="C1" s="65"/>
      <c r="D1" s="66"/>
      <c r="E1" s="65"/>
      <c r="F1" s="67"/>
      <c r="G1" s="65"/>
      <c r="H1" s="65"/>
      <c r="I1" s="65"/>
      <c r="J1" s="65"/>
      <c r="K1" s="65">
        <v>1</v>
      </c>
      <c r="L1" s="65">
        <v>2</v>
      </c>
      <c r="M1" s="65">
        <v>3</v>
      </c>
      <c r="N1" s="65">
        <v>4</v>
      </c>
      <c r="O1" s="65">
        <v>5</v>
      </c>
      <c r="P1" s="65">
        <v>6</v>
      </c>
      <c r="Q1" s="65">
        <v>7</v>
      </c>
      <c r="R1" s="65">
        <v>8</v>
      </c>
      <c r="S1" s="65">
        <v>9</v>
      </c>
      <c r="T1" s="65">
        <v>10</v>
      </c>
      <c r="U1" s="65">
        <v>11</v>
      </c>
      <c r="V1" s="65">
        <v>12</v>
      </c>
      <c r="W1" s="65">
        <v>13</v>
      </c>
      <c r="X1" s="65">
        <v>14</v>
      </c>
      <c r="Y1" s="65">
        <v>15</v>
      </c>
      <c r="Z1" s="65">
        <v>16</v>
      </c>
      <c r="AA1" s="65">
        <v>17</v>
      </c>
      <c r="AB1" s="65">
        <v>18</v>
      </c>
      <c r="AC1" s="65">
        <v>19</v>
      </c>
      <c r="AD1" s="65">
        <v>20</v>
      </c>
      <c r="AE1" s="65">
        <v>21</v>
      </c>
      <c r="AF1" s="65">
        <v>22</v>
      </c>
      <c r="AG1" s="65">
        <v>23</v>
      </c>
      <c r="AH1" s="65">
        <v>24</v>
      </c>
      <c r="AI1" s="65">
        <v>25</v>
      </c>
      <c r="AJ1" s="65">
        <v>26</v>
      </c>
      <c r="AK1" s="65">
        <v>27</v>
      </c>
      <c r="AL1" s="65">
        <v>28</v>
      </c>
      <c r="AM1" s="65">
        <v>29</v>
      </c>
      <c r="AN1" s="65">
        <v>30</v>
      </c>
      <c r="AO1" s="65">
        <v>32</v>
      </c>
      <c r="AP1" s="65">
        <v>33</v>
      </c>
      <c r="AQ1" s="65">
        <v>34</v>
      </c>
      <c r="AR1" s="65">
        <v>35</v>
      </c>
      <c r="AS1" s="65">
        <v>36</v>
      </c>
      <c r="AT1" s="65">
        <v>40</v>
      </c>
      <c r="AU1" s="65">
        <v>41</v>
      </c>
      <c r="AV1" s="65">
        <v>42</v>
      </c>
      <c r="AW1" s="65">
        <v>43</v>
      </c>
      <c r="AX1" s="65">
        <v>44</v>
      </c>
      <c r="AY1" s="65">
        <v>45</v>
      </c>
      <c r="AZ1" s="65">
        <v>46</v>
      </c>
      <c r="BA1" s="65">
        <v>47</v>
      </c>
      <c r="BB1" s="65">
        <v>48</v>
      </c>
      <c r="BC1" s="65">
        <v>49</v>
      </c>
      <c r="BD1" s="65"/>
      <c r="BE1" s="65">
        <v>50</v>
      </c>
      <c r="BF1" s="65">
        <v>51</v>
      </c>
      <c r="BG1" s="65">
        <v>52</v>
      </c>
    </row>
    <row r="2" spans="1:59" s="1" customFormat="1" ht="165" customHeight="1">
      <c r="A2" s="91" t="s">
        <v>117</v>
      </c>
      <c r="B2" s="91"/>
      <c r="C2" s="91"/>
      <c r="D2" s="106" t="s">
        <v>54</v>
      </c>
      <c r="E2" s="112" t="s">
        <v>51</v>
      </c>
      <c r="F2" s="107" t="s">
        <v>118</v>
      </c>
      <c r="G2" s="110" t="s">
        <v>104</v>
      </c>
      <c r="H2" s="113" t="s">
        <v>53</v>
      </c>
      <c r="I2" s="109" t="s">
        <v>105</v>
      </c>
      <c r="J2" s="104" t="s">
        <v>159</v>
      </c>
      <c r="K2" s="9" t="s">
        <v>0</v>
      </c>
      <c r="L2" s="9" t="s">
        <v>1</v>
      </c>
      <c r="M2" s="9" t="s">
        <v>2</v>
      </c>
      <c r="N2" s="9" t="s">
        <v>4</v>
      </c>
      <c r="O2" s="9" t="s">
        <v>5</v>
      </c>
      <c r="P2" s="9" t="s">
        <v>6</v>
      </c>
      <c r="Q2" s="9" t="s">
        <v>7</v>
      </c>
      <c r="R2" s="9" t="s">
        <v>8</v>
      </c>
      <c r="S2" s="9" t="s">
        <v>9</v>
      </c>
      <c r="T2" s="9" t="s">
        <v>10</v>
      </c>
      <c r="U2" s="9" t="s">
        <v>11</v>
      </c>
      <c r="V2" s="9" t="s">
        <v>12</v>
      </c>
      <c r="W2" s="9" t="s">
        <v>13</v>
      </c>
      <c r="X2" s="9" t="s">
        <v>97</v>
      </c>
      <c r="Y2" s="9" t="s">
        <v>52</v>
      </c>
      <c r="Z2" s="9" t="s">
        <v>14</v>
      </c>
      <c r="AA2" s="9" t="s">
        <v>15</v>
      </c>
      <c r="AB2" s="9" t="s">
        <v>16</v>
      </c>
      <c r="AC2" s="9" t="s">
        <v>17</v>
      </c>
      <c r="AD2" s="9" t="s">
        <v>18</v>
      </c>
      <c r="AE2" s="9" t="s">
        <v>19</v>
      </c>
      <c r="AF2" s="9" t="s">
        <v>67</v>
      </c>
      <c r="AG2" s="9" t="s">
        <v>29</v>
      </c>
      <c r="AH2" s="9" t="s">
        <v>28</v>
      </c>
      <c r="AI2" s="9" t="s">
        <v>23</v>
      </c>
      <c r="AJ2" s="9" t="s">
        <v>20</v>
      </c>
      <c r="AK2" s="9" t="s">
        <v>21</v>
      </c>
      <c r="AL2" s="9" t="s">
        <v>22</v>
      </c>
      <c r="AM2" s="9" t="s">
        <v>24</v>
      </c>
      <c r="AN2" s="9" t="s">
        <v>25</v>
      </c>
      <c r="AO2" s="9" t="s">
        <v>50</v>
      </c>
      <c r="AP2" s="9" t="s">
        <v>26</v>
      </c>
      <c r="AQ2" s="9" t="s">
        <v>27</v>
      </c>
      <c r="AR2" s="9" t="s">
        <v>30</v>
      </c>
      <c r="AS2" s="9" t="s">
        <v>3</v>
      </c>
      <c r="AT2" s="9" t="s">
        <v>31</v>
      </c>
      <c r="AU2" s="9" t="s">
        <v>32</v>
      </c>
      <c r="AV2" s="9" t="s">
        <v>33</v>
      </c>
      <c r="AW2" s="9" t="s">
        <v>34</v>
      </c>
      <c r="AX2" s="9" t="s">
        <v>35</v>
      </c>
      <c r="AY2" s="9" t="s">
        <v>36</v>
      </c>
      <c r="AZ2" s="9" t="s">
        <v>37</v>
      </c>
      <c r="BA2" s="9" t="s">
        <v>38</v>
      </c>
      <c r="BB2" s="9" t="s">
        <v>39</v>
      </c>
      <c r="BC2" s="9" t="s">
        <v>40</v>
      </c>
      <c r="BD2" s="9" t="s">
        <v>138</v>
      </c>
      <c r="BE2" s="9" t="s">
        <v>41</v>
      </c>
      <c r="BF2" s="9" t="s">
        <v>42</v>
      </c>
      <c r="BG2" s="9" t="s">
        <v>43</v>
      </c>
    </row>
    <row r="3" spans="1:59" s="1" customFormat="1" ht="44.25" customHeight="1">
      <c r="A3" s="92"/>
      <c r="B3" s="92"/>
      <c r="C3" s="92"/>
      <c r="D3" s="106"/>
      <c r="E3" s="112"/>
      <c r="F3" s="108"/>
      <c r="G3" s="111"/>
      <c r="H3" s="113"/>
      <c r="I3" s="109"/>
      <c r="J3" s="105"/>
      <c r="K3" s="10">
        <v>40964</v>
      </c>
      <c r="L3" s="10">
        <v>40965</v>
      </c>
      <c r="M3" s="10">
        <v>40985</v>
      </c>
      <c r="N3" s="10">
        <v>40991</v>
      </c>
      <c r="O3" s="10">
        <v>40992</v>
      </c>
      <c r="P3" s="10">
        <v>40993</v>
      </c>
      <c r="Q3" s="10">
        <v>40998</v>
      </c>
      <c r="R3" s="10">
        <v>40999</v>
      </c>
      <c r="S3" s="10">
        <v>41000</v>
      </c>
      <c r="T3" s="10">
        <v>41020</v>
      </c>
      <c r="U3" s="10">
        <v>41027</v>
      </c>
      <c r="V3" s="10">
        <v>41028</v>
      </c>
      <c r="W3" s="10">
        <v>41035</v>
      </c>
      <c r="X3" s="10">
        <v>41040</v>
      </c>
      <c r="Y3" s="10">
        <v>41041</v>
      </c>
      <c r="Z3" s="10">
        <v>41041</v>
      </c>
      <c r="AA3" s="10">
        <v>41042</v>
      </c>
      <c r="AB3" s="10">
        <v>41048</v>
      </c>
      <c r="AC3" s="10">
        <v>41049</v>
      </c>
      <c r="AD3" s="10">
        <v>41055</v>
      </c>
      <c r="AE3" s="10">
        <v>41055</v>
      </c>
      <c r="AF3" s="10">
        <v>41056</v>
      </c>
      <c r="AG3" s="10">
        <v>41069</v>
      </c>
      <c r="AH3" s="10">
        <v>41070</v>
      </c>
      <c r="AI3" s="10">
        <v>41083</v>
      </c>
      <c r="AJ3" s="10">
        <v>41089</v>
      </c>
      <c r="AK3" s="10">
        <v>41090</v>
      </c>
      <c r="AL3" s="10">
        <v>41091</v>
      </c>
      <c r="AM3" s="10">
        <v>41111</v>
      </c>
      <c r="AN3" s="10">
        <v>41111</v>
      </c>
      <c r="AO3" s="10">
        <v>41117</v>
      </c>
      <c r="AP3" s="10">
        <v>41118</v>
      </c>
      <c r="AQ3" s="10">
        <v>41119</v>
      </c>
      <c r="AR3" s="10">
        <v>41139</v>
      </c>
      <c r="AS3" s="10">
        <v>41140</v>
      </c>
      <c r="AT3" s="10">
        <v>41153</v>
      </c>
      <c r="AU3" s="10">
        <v>41154</v>
      </c>
      <c r="AV3" s="10">
        <v>41174</v>
      </c>
      <c r="AW3" s="10">
        <v>41175</v>
      </c>
      <c r="AX3" s="10">
        <v>41181</v>
      </c>
      <c r="AY3" s="10">
        <v>41187</v>
      </c>
      <c r="AZ3" s="10">
        <v>41188</v>
      </c>
      <c r="BA3" s="10">
        <v>41189</v>
      </c>
      <c r="BB3" s="10">
        <v>41195</v>
      </c>
      <c r="BC3" s="10">
        <v>41196</v>
      </c>
      <c r="BD3" s="10"/>
      <c r="BE3" s="10">
        <v>41201</v>
      </c>
      <c r="BF3" s="10">
        <v>41202</v>
      </c>
      <c r="BG3" s="10">
        <v>41203</v>
      </c>
    </row>
    <row r="4" spans="1:59" s="2" customFormat="1" ht="11.25">
      <c r="A4" s="93" t="s">
        <v>106</v>
      </c>
      <c r="B4" s="93"/>
      <c r="C4" s="94"/>
      <c r="D4" s="37"/>
      <c r="E4" s="11"/>
      <c r="F4" s="52"/>
      <c r="G4" s="13"/>
      <c r="H4" s="12"/>
      <c r="I4" s="22"/>
      <c r="J4" s="46"/>
      <c r="K4" s="25">
        <v>3</v>
      </c>
      <c r="L4" s="25">
        <v>3</v>
      </c>
      <c r="M4" s="25">
        <v>5</v>
      </c>
      <c r="N4" s="43">
        <v>9</v>
      </c>
      <c r="O4" s="43">
        <v>9</v>
      </c>
      <c r="P4" s="43">
        <v>9</v>
      </c>
      <c r="Q4" s="25">
        <v>6</v>
      </c>
      <c r="R4" s="43">
        <v>6</v>
      </c>
      <c r="S4" s="25">
        <v>6</v>
      </c>
      <c r="T4" s="43">
        <v>9</v>
      </c>
      <c r="U4" s="43">
        <v>6</v>
      </c>
      <c r="V4" s="43">
        <v>6</v>
      </c>
      <c r="W4" s="43">
        <v>8</v>
      </c>
      <c r="X4" s="25" t="s">
        <v>113</v>
      </c>
      <c r="Y4" s="41">
        <v>7</v>
      </c>
      <c r="Z4" s="41">
        <v>7</v>
      </c>
      <c r="AA4" s="25">
        <v>4</v>
      </c>
      <c r="AB4" s="25">
        <v>5</v>
      </c>
      <c r="AC4" s="25">
        <v>5</v>
      </c>
      <c r="AD4" s="41">
        <v>5</v>
      </c>
      <c r="AE4" s="41">
        <v>1</v>
      </c>
      <c r="AF4" s="41" t="s">
        <v>113</v>
      </c>
      <c r="AG4" s="49">
        <v>2</v>
      </c>
      <c r="AH4" s="25">
        <v>2</v>
      </c>
      <c r="AI4" s="25">
        <v>7</v>
      </c>
      <c r="AJ4" s="41">
        <v>3</v>
      </c>
      <c r="AK4" s="25">
        <v>3</v>
      </c>
      <c r="AL4" s="25">
        <v>3</v>
      </c>
      <c r="AM4" s="25">
        <v>0</v>
      </c>
      <c r="AN4" s="25">
        <v>0</v>
      </c>
      <c r="AO4" s="62">
        <v>3</v>
      </c>
      <c r="AP4" s="25">
        <v>4</v>
      </c>
      <c r="AQ4" s="25">
        <v>3</v>
      </c>
      <c r="AR4" s="70">
        <v>10</v>
      </c>
      <c r="AS4" s="70">
        <v>11</v>
      </c>
      <c r="AT4" s="25">
        <v>5</v>
      </c>
      <c r="AU4" s="25">
        <v>6</v>
      </c>
      <c r="AV4" s="25">
        <v>0</v>
      </c>
      <c r="AW4" s="25">
        <v>0</v>
      </c>
      <c r="AX4" s="25">
        <v>7</v>
      </c>
      <c r="AY4" s="41" t="s">
        <v>141</v>
      </c>
      <c r="AZ4" s="83">
        <v>14</v>
      </c>
      <c r="BA4" s="83">
        <v>16</v>
      </c>
      <c r="BB4" s="83">
        <v>10</v>
      </c>
      <c r="BC4" s="25">
        <v>11</v>
      </c>
      <c r="BD4" s="83">
        <v>2</v>
      </c>
      <c r="BE4" s="83">
        <v>11</v>
      </c>
      <c r="BF4" s="84">
        <v>11</v>
      </c>
      <c r="BG4" s="84">
        <v>11</v>
      </c>
    </row>
    <row r="5" spans="1:59" s="3" customFormat="1" ht="12.75" customHeight="1">
      <c r="A5" s="55" t="s">
        <v>60</v>
      </c>
      <c r="B5" s="56" t="s">
        <v>65</v>
      </c>
      <c r="C5" s="57" t="s">
        <v>45</v>
      </c>
      <c r="D5" s="38">
        <v>38</v>
      </c>
      <c r="E5" s="7">
        <v>28</v>
      </c>
      <c r="F5" s="53">
        <v>11</v>
      </c>
      <c r="G5" s="6">
        <f>SUM(M5,O5,P5,Q5,T5,U5,V5,X5,Y5,Z5,AB5,AD5,AE5,AF5,AI5:AL5,AP5:AQ5,AU5,AY5:BC5,BE5,BG5)</f>
        <v>179</v>
      </c>
      <c r="H5" s="8">
        <v>8</v>
      </c>
      <c r="I5" s="49">
        <f>SUM(N5,S5,AC5,AO5,AR5,AS5,AT5,BF5)</f>
        <v>52</v>
      </c>
      <c r="J5" s="50" t="s">
        <v>134</v>
      </c>
      <c r="K5" s="51"/>
      <c r="L5" s="51"/>
      <c r="M5" s="7">
        <v>5</v>
      </c>
      <c r="N5" s="8">
        <v>8</v>
      </c>
      <c r="O5" s="7">
        <v>9</v>
      </c>
      <c r="P5" s="7">
        <v>9</v>
      </c>
      <c r="Q5" s="7">
        <v>6</v>
      </c>
      <c r="R5" s="48"/>
      <c r="S5" s="8">
        <v>5</v>
      </c>
      <c r="T5" s="7">
        <v>9</v>
      </c>
      <c r="U5" s="7">
        <v>5</v>
      </c>
      <c r="V5" s="7">
        <v>5</v>
      </c>
      <c r="W5" s="48"/>
      <c r="X5" s="7">
        <v>1</v>
      </c>
      <c r="Y5" s="7">
        <v>7</v>
      </c>
      <c r="Z5" s="7">
        <v>7</v>
      </c>
      <c r="AA5" s="51"/>
      <c r="AB5" s="7">
        <v>5</v>
      </c>
      <c r="AC5" s="8">
        <v>4</v>
      </c>
      <c r="AD5" s="7">
        <v>5</v>
      </c>
      <c r="AE5" s="7">
        <v>1</v>
      </c>
      <c r="AF5" s="7">
        <v>1</v>
      </c>
      <c r="AG5" s="51"/>
      <c r="AH5" s="51"/>
      <c r="AI5" s="7">
        <v>7</v>
      </c>
      <c r="AJ5" s="7">
        <v>3</v>
      </c>
      <c r="AK5" s="7">
        <v>3</v>
      </c>
      <c r="AL5" s="7">
        <v>3</v>
      </c>
      <c r="AM5" s="63"/>
      <c r="AN5" s="69"/>
      <c r="AO5" s="8">
        <v>2</v>
      </c>
      <c r="AP5" s="7">
        <v>4</v>
      </c>
      <c r="AQ5" s="7">
        <v>3</v>
      </c>
      <c r="AR5" s="8">
        <v>9</v>
      </c>
      <c r="AS5" s="8">
        <v>10</v>
      </c>
      <c r="AT5" s="8">
        <v>4</v>
      </c>
      <c r="AU5" s="79">
        <v>6</v>
      </c>
      <c r="AV5" s="64"/>
      <c r="AW5" s="64"/>
      <c r="AX5" s="141" t="s">
        <v>120</v>
      </c>
      <c r="AY5" s="7">
        <v>2</v>
      </c>
      <c r="AZ5" s="7">
        <v>14</v>
      </c>
      <c r="BA5" s="7">
        <v>16</v>
      </c>
      <c r="BB5" s="7">
        <v>10</v>
      </c>
      <c r="BC5" s="7">
        <v>11</v>
      </c>
      <c r="BD5" s="5"/>
      <c r="BE5" s="7">
        <v>11</v>
      </c>
      <c r="BF5" s="8">
        <v>10</v>
      </c>
      <c r="BG5" s="7">
        <v>11</v>
      </c>
    </row>
    <row r="6" spans="1:59" s="3" customFormat="1" ht="12.75" customHeight="1">
      <c r="A6" s="61" t="s">
        <v>107</v>
      </c>
      <c r="B6" s="26" t="s">
        <v>65</v>
      </c>
      <c r="C6" s="17" t="s">
        <v>108</v>
      </c>
      <c r="D6" s="38">
        <v>11</v>
      </c>
      <c r="E6" s="7">
        <v>4</v>
      </c>
      <c r="F6" s="53">
        <v>4</v>
      </c>
      <c r="G6" s="6">
        <f>SUM(AO6,AR6,AS6,AT6)</f>
        <v>29</v>
      </c>
      <c r="H6" s="8">
        <v>4</v>
      </c>
      <c r="I6" s="49">
        <f>SUM(AP6:AQ6,Y6,W6)</f>
        <v>19</v>
      </c>
      <c r="J6" s="50" t="s">
        <v>135</v>
      </c>
      <c r="K6" s="45"/>
      <c r="L6" s="44"/>
      <c r="M6" s="45"/>
      <c r="N6" s="44"/>
      <c r="O6" s="45"/>
      <c r="P6" s="45"/>
      <c r="Q6" s="44"/>
      <c r="R6" s="44"/>
      <c r="S6" s="44"/>
      <c r="T6" s="33"/>
      <c r="U6" s="45"/>
      <c r="V6" s="45"/>
      <c r="W6" s="8">
        <v>7</v>
      </c>
      <c r="X6" s="44"/>
      <c r="Y6" s="8">
        <v>6</v>
      </c>
      <c r="Z6" s="33"/>
      <c r="AA6" s="44"/>
      <c r="AB6" s="44"/>
      <c r="AC6" s="44"/>
      <c r="AD6" s="44"/>
      <c r="AE6" s="44"/>
      <c r="AF6" s="44"/>
      <c r="AG6" s="44"/>
      <c r="AH6" s="44"/>
      <c r="AI6" s="44"/>
      <c r="AJ6" s="44"/>
      <c r="AK6" s="44"/>
      <c r="AL6" s="44"/>
      <c r="AM6" s="63"/>
      <c r="AN6" s="69"/>
      <c r="AO6" s="7">
        <v>3</v>
      </c>
      <c r="AP6" s="8">
        <v>3</v>
      </c>
      <c r="AQ6" s="8">
        <v>3</v>
      </c>
      <c r="AR6" s="79">
        <v>10</v>
      </c>
      <c r="AS6" s="79">
        <v>11</v>
      </c>
      <c r="AT6" s="79">
        <v>5</v>
      </c>
      <c r="AU6" s="33"/>
      <c r="AV6" s="64"/>
      <c r="AW6" s="64"/>
      <c r="AX6" s="44"/>
      <c r="AY6" s="45"/>
      <c r="AZ6" s="44"/>
      <c r="BA6" s="44"/>
      <c r="BB6" s="44"/>
      <c r="BC6" s="44"/>
      <c r="BD6" s="44"/>
      <c r="BE6" s="44"/>
      <c r="BF6" s="44"/>
      <c r="BG6" s="44"/>
    </row>
    <row r="7" spans="1:59" s="3" customFormat="1" ht="12.75" customHeight="1">
      <c r="A7" s="80" t="s">
        <v>119</v>
      </c>
      <c r="B7" s="81" t="s">
        <v>65</v>
      </c>
      <c r="C7" s="82" t="s">
        <v>47</v>
      </c>
      <c r="D7" s="38">
        <v>19</v>
      </c>
      <c r="E7" s="7">
        <v>4</v>
      </c>
      <c r="F7" s="53"/>
      <c r="G7" s="6">
        <f>SUM(W7,X7,AF7,AY7)</f>
        <v>11</v>
      </c>
      <c r="H7" s="8">
        <v>3</v>
      </c>
      <c r="I7" s="49">
        <v>18</v>
      </c>
      <c r="J7" s="50"/>
      <c r="K7" s="51"/>
      <c r="L7" s="51"/>
      <c r="M7" s="33"/>
      <c r="N7" s="42"/>
      <c r="O7" s="34"/>
      <c r="P7" s="33"/>
      <c r="Q7" s="51"/>
      <c r="R7" s="51"/>
      <c r="S7" s="51"/>
      <c r="T7" s="33"/>
      <c r="U7" s="51"/>
      <c r="V7" s="51"/>
      <c r="W7" s="7">
        <v>8</v>
      </c>
      <c r="X7" s="7">
        <v>1</v>
      </c>
      <c r="Y7" s="48"/>
      <c r="Z7" s="8">
        <v>6</v>
      </c>
      <c r="AA7" s="51"/>
      <c r="AB7" s="51"/>
      <c r="AC7" s="51"/>
      <c r="AD7" s="48"/>
      <c r="AE7" s="48"/>
      <c r="AF7" s="7">
        <v>1</v>
      </c>
      <c r="AG7" s="51"/>
      <c r="AH7" s="51"/>
      <c r="AI7" s="8">
        <v>6</v>
      </c>
      <c r="AJ7" s="51"/>
      <c r="AK7" s="51"/>
      <c r="AL7" s="51"/>
      <c r="AM7" s="63"/>
      <c r="AN7" s="69"/>
      <c r="AO7" s="51"/>
      <c r="AP7" s="48"/>
      <c r="AQ7" s="51"/>
      <c r="AR7" s="51"/>
      <c r="AS7" s="51"/>
      <c r="AT7" s="51"/>
      <c r="AU7" s="51"/>
      <c r="AV7" s="64"/>
      <c r="AW7" s="64"/>
      <c r="AX7" s="8">
        <v>6</v>
      </c>
      <c r="AY7" s="7">
        <v>1</v>
      </c>
      <c r="AZ7" s="48"/>
      <c r="BA7" s="33"/>
      <c r="BB7" s="44"/>
      <c r="BC7" s="44"/>
      <c r="BD7" s="44"/>
      <c r="BE7" s="44"/>
      <c r="BF7" s="44"/>
      <c r="BG7" s="44"/>
    </row>
    <row r="8" spans="1:59" s="3" customFormat="1" ht="12.75" customHeight="1">
      <c r="A8" s="118" t="s">
        <v>136</v>
      </c>
      <c r="B8" s="119" t="s">
        <v>65</v>
      </c>
      <c r="C8" s="117" t="s">
        <v>45</v>
      </c>
      <c r="D8" s="38">
        <v>20</v>
      </c>
      <c r="E8" s="7">
        <v>3</v>
      </c>
      <c r="F8" s="53">
        <v>2</v>
      </c>
      <c r="G8" s="6">
        <f>SUM(N8,BD8,BF8)</f>
        <v>22</v>
      </c>
      <c r="H8" s="8">
        <v>8</v>
      </c>
      <c r="I8" s="49">
        <f>SUM(O8,AJ8:AL8,AZ8:BB8,BG8)</f>
        <v>61</v>
      </c>
      <c r="J8" s="50" t="s">
        <v>145</v>
      </c>
      <c r="K8" s="51"/>
      <c r="L8" s="51"/>
      <c r="M8" s="5"/>
      <c r="N8" s="35">
        <v>9</v>
      </c>
      <c r="O8" s="8">
        <v>8</v>
      </c>
      <c r="P8" s="33"/>
      <c r="Q8" s="36"/>
      <c r="R8" s="36"/>
      <c r="S8" s="36"/>
      <c r="T8" s="33"/>
      <c r="U8" s="36"/>
      <c r="V8" s="36"/>
      <c r="W8" s="48"/>
      <c r="X8" s="21"/>
      <c r="Y8" s="48"/>
      <c r="Z8" s="48"/>
      <c r="AA8" s="48"/>
      <c r="AB8" s="36"/>
      <c r="AC8" s="36"/>
      <c r="AD8" s="48"/>
      <c r="AE8" s="36"/>
      <c r="AF8" s="36"/>
      <c r="AG8" s="36"/>
      <c r="AH8" s="36"/>
      <c r="AI8" s="33"/>
      <c r="AJ8" s="8">
        <v>2</v>
      </c>
      <c r="AK8" s="8">
        <v>2</v>
      </c>
      <c r="AL8" s="8">
        <v>2</v>
      </c>
      <c r="AM8" s="63"/>
      <c r="AN8" s="69"/>
      <c r="AO8" s="51"/>
      <c r="AP8" s="51"/>
      <c r="AQ8" s="51"/>
      <c r="AR8" s="51"/>
      <c r="AS8" s="51"/>
      <c r="AT8" s="51"/>
      <c r="AU8" s="51"/>
      <c r="AV8" s="64"/>
      <c r="AW8" s="64"/>
      <c r="AX8" s="141" t="s">
        <v>120</v>
      </c>
      <c r="AY8" s="51"/>
      <c r="AZ8" s="85">
        <v>13</v>
      </c>
      <c r="BA8" s="8">
        <v>15</v>
      </c>
      <c r="BB8" s="8">
        <v>9</v>
      </c>
      <c r="BC8" s="34"/>
      <c r="BD8" s="7">
        <v>2</v>
      </c>
      <c r="BE8" s="34"/>
      <c r="BF8" s="7">
        <v>11</v>
      </c>
      <c r="BG8" s="8">
        <v>10</v>
      </c>
    </row>
    <row r="9" spans="1:59" s="3" customFormat="1" ht="12.75" customHeight="1">
      <c r="A9" s="55" t="s">
        <v>142</v>
      </c>
      <c r="B9" s="56" t="s">
        <v>65</v>
      </c>
      <c r="C9" s="57" t="s">
        <v>100</v>
      </c>
      <c r="D9" s="38">
        <v>10</v>
      </c>
      <c r="E9" s="7">
        <v>3</v>
      </c>
      <c r="F9" s="53">
        <v>1</v>
      </c>
      <c r="G9" s="6">
        <v>8</v>
      </c>
      <c r="H9" s="8">
        <v>0</v>
      </c>
      <c r="I9" s="49">
        <v>0</v>
      </c>
      <c r="J9" s="50">
        <v>39</v>
      </c>
      <c r="K9" s="51"/>
      <c r="L9" s="51"/>
      <c r="M9" s="44"/>
      <c r="N9" s="58"/>
      <c r="O9" s="45"/>
      <c r="P9" s="44"/>
      <c r="Q9" s="34"/>
      <c r="R9" s="7">
        <v>6</v>
      </c>
      <c r="S9" s="33"/>
      <c r="T9" s="33"/>
      <c r="U9" s="33"/>
      <c r="V9" s="33"/>
      <c r="W9" s="51"/>
      <c r="X9" s="45"/>
      <c r="Y9" s="51"/>
      <c r="Z9" s="51"/>
      <c r="AA9" s="51"/>
      <c r="AB9" s="33"/>
      <c r="AC9" s="33"/>
      <c r="AD9" s="51"/>
      <c r="AE9" s="51"/>
      <c r="AF9" s="51"/>
      <c r="AG9" s="7">
        <v>1</v>
      </c>
      <c r="AH9" s="7">
        <v>1</v>
      </c>
      <c r="AI9" s="51"/>
      <c r="AJ9" s="51"/>
      <c r="AK9" s="51"/>
      <c r="AL9" s="51"/>
      <c r="AM9" s="63"/>
      <c r="AN9" s="69"/>
      <c r="AO9" s="51"/>
      <c r="AP9" s="51"/>
      <c r="AQ9" s="51"/>
      <c r="AR9" s="51"/>
      <c r="AS9" s="51"/>
      <c r="AT9" s="51"/>
      <c r="AU9" s="51"/>
      <c r="AV9" s="64"/>
      <c r="AW9" s="64"/>
      <c r="AX9" s="51"/>
      <c r="AY9" s="51"/>
      <c r="AZ9" s="51"/>
      <c r="BA9" s="44"/>
      <c r="BB9" s="44"/>
      <c r="BC9" s="44"/>
      <c r="BD9" s="44"/>
      <c r="BE9" s="44"/>
      <c r="BF9" s="44"/>
      <c r="BG9" s="44"/>
    </row>
    <row r="10" spans="1:59" s="3" customFormat="1" ht="12.75">
      <c r="A10" s="118" t="s">
        <v>137</v>
      </c>
      <c r="B10" s="118" t="s">
        <v>65</v>
      </c>
      <c r="C10" s="120" t="s">
        <v>44</v>
      </c>
      <c r="D10" s="38">
        <v>5</v>
      </c>
      <c r="E10" s="7">
        <v>1</v>
      </c>
      <c r="F10" s="53"/>
      <c r="G10" s="6">
        <v>7</v>
      </c>
      <c r="H10" s="8">
        <v>0</v>
      </c>
      <c r="I10" s="49">
        <v>0</v>
      </c>
      <c r="J10" s="50"/>
      <c r="K10" s="44"/>
      <c r="L10" s="44"/>
      <c r="M10" s="5"/>
      <c r="N10" s="5"/>
      <c r="O10" s="5"/>
      <c r="P10" s="5"/>
      <c r="Q10" s="5"/>
      <c r="R10" s="21"/>
      <c r="S10" s="5"/>
      <c r="T10" s="5"/>
      <c r="U10" s="5"/>
      <c r="V10" s="21"/>
      <c r="W10" s="5"/>
      <c r="X10" s="5"/>
      <c r="Y10" s="5"/>
      <c r="Z10" s="5"/>
      <c r="AA10" s="21"/>
      <c r="AB10" s="5"/>
      <c r="AC10" s="5"/>
      <c r="AD10" s="5"/>
      <c r="AE10" s="5"/>
      <c r="AF10" s="5"/>
      <c r="AG10" s="5"/>
      <c r="AH10" s="5"/>
      <c r="AI10" s="5"/>
      <c r="AJ10" s="5"/>
      <c r="AK10" s="5"/>
      <c r="AL10" s="5"/>
      <c r="AM10" s="63"/>
      <c r="AN10" s="69"/>
      <c r="AO10" s="5"/>
      <c r="AP10" s="5"/>
      <c r="AQ10" s="5"/>
      <c r="AR10" s="5"/>
      <c r="AS10" s="5"/>
      <c r="AT10" s="5"/>
      <c r="AU10" s="21"/>
      <c r="AV10" s="64"/>
      <c r="AW10" s="64"/>
      <c r="AX10" s="7">
        <v>7</v>
      </c>
      <c r="AY10" s="5"/>
      <c r="AZ10" s="33"/>
      <c r="BA10" s="33"/>
      <c r="BB10" s="33"/>
      <c r="BC10" s="33"/>
      <c r="BD10" s="5"/>
      <c r="BE10" s="33"/>
      <c r="BF10" s="33"/>
      <c r="BG10" s="33"/>
    </row>
    <row r="11" spans="1:59" s="3" customFormat="1" ht="12.75">
      <c r="A11" s="55" t="s">
        <v>59</v>
      </c>
      <c r="B11" s="56" t="s">
        <v>65</v>
      </c>
      <c r="C11" s="57" t="s">
        <v>46</v>
      </c>
      <c r="D11" s="38">
        <v>5</v>
      </c>
      <c r="E11" s="7">
        <v>1</v>
      </c>
      <c r="F11" s="53"/>
      <c r="G11" s="6">
        <f>SUM(S11)</f>
        <v>6</v>
      </c>
      <c r="H11" s="8">
        <v>1</v>
      </c>
      <c r="I11" s="49">
        <f>SUM(Q11)</f>
        <v>5</v>
      </c>
      <c r="J11" s="50"/>
      <c r="K11" s="51"/>
      <c r="L11" s="51"/>
      <c r="M11" s="44"/>
      <c r="N11" s="58"/>
      <c r="O11" s="45"/>
      <c r="P11" s="44"/>
      <c r="Q11" s="8">
        <v>5</v>
      </c>
      <c r="R11" s="33"/>
      <c r="S11" s="7">
        <v>6</v>
      </c>
      <c r="T11" s="51"/>
      <c r="U11" s="51"/>
      <c r="V11" s="51"/>
      <c r="W11" s="51"/>
      <c r="X11" s="45"/>
      <c r="Y11" s="51"/>
      <c r="Z11" s="51"/>
      <c r="AA11" s="51"/>
      <c r="AB11" s="51"/>
      <c r="AC11" s="51"/>
      <c r="AD11" s="51"/>
      <c r="AE11" s="51"/>
      <c r="AF11" s="51"/>
      <c r="AG11" s="140" t="s">
        <v>120</v>
      </c>
      <c r="AH11" s="140" t="s">
        <v>120</v>
      </c>
      <c r="AI11" s="51"/>
      <c r="AJ11" s="51"/>
      <c r="AK11" s="51"/>
      <c r="AL11" s="51"/>
      <c r="AM11" s="63"/>
      <c r="AN11" s="69"/>
      <c r="AO11" s="51"/>
      <c r="AP11" s="51"/>
      <c r="AQ11" s="51"/>
      <c r="AR11" s="51"/>
      <c r="AS11" s="51"/>
      <c r="AT11" s="51"/>
      <c r="AU11" s="51"/>
      <c r="AV11" s="64"/>
      <c r="AW11" s="64"/>
      <c r="AX11" s="51"/>
      <c r="AY11" s="51"/>
      <c r="AZ11" s="51"/>
      <c r="BA11" s="44"/>
      <c r="BB11" s="33"/>
      <c r="BC11" s="33"/>
      <c r="BD11" s="44"/>
      <c r="BE11" s="140" t="s">
        <v>120</v>
      </c>
      <c r="BF11" s="140" t="s">
        <v>120</v>
      </c>
      <c r="BG11" s="140" t="s">
        <v>120</v>
      </c>
    </row>
    <row r="12" spans="1:59" s="27" customFormat="1" ht="12.75">
      <c r="A12" s="118" t="s">
        <v>115</v>
      </c>
      <c r="B12" s="119" t="s">
        <v>65</v>
      </c>
      <c r="C12" s="117" t="s">
        <v>44</v>
      </c>
      <c r="D12" s="38">
        <v>12</v>
      </c>
      <c r="E12" s="7">
        <v>1</v>
      </c>
      <c r="F12" s="53"/>
      <c r="G12" s="6">
        <f>SUM(AC12)</f>
        <v>5</v>
      </c>
      <c r="H12" s="8">
        <v>0</v>
      </c>
      <c r="I12" s="49">
        <v>0</v>
      </c>
      <c r="J12" s="50"/>
      <c r="K12" s="45"/>
      <c r="L12" s="44"/>
      <c r="M12" s="45"/>
      <c r="N12" s="33"/>
      <c r="O12" s="34"/>
      <c r="P12" s="33"/>
      <c r="Q12" s="44"/>
      <c r="R12" s="44"/>
      <c r="S12" s="44"/>
      <c r="T12" s="33"/>
      <c r="U12" s="33"/>
      <c r="V12" s="33"/>
      <c r="W12" s="33"/>
      <c r="X12" s="44"/>
      <c r="Y12" s="33"/>
      <c r="Z12" s="33"/>
      <c r="AA12" s="33"/>
      <c r="AB12" s="33"/>
      <c r="AC12" s="7">
        <v>5</v>
      </c>
      <c r="AD12" s="44"/>
      <c r="AE12" s="44"/>
      <c r="AF12" s="44"/>
      <c r="AG12" s="44"/>
      <c r="AH12" s="44"/>
      <c r="AI12" s="44"/>
      <c r="AJ12" s="44"/>
      <c r="AK12" s="44"/>
      <c r="AL12" s="44"/>
      <c r="AM12" s="63"/>
      <c r="AN12" s="69"/>
      <c r="AO12" s="44"/>
      <c r="AP12" s="44"/>
      <c r="AQ12" s="44"/>
      <c r="AR12" s="44"/>
      <c r="AS12" s="44"/>
      <c r="AT12" s="44"/>
      <c r="AU12" s="44"/>
      <c r="AV12" s="64"/>
      <c r="AW12" s="64"/>
      <c r="AX12" s="44"/>
      <c r="AY12" s="45"/>
      <c r="AZ12" s="44"/>
      <c r="BA12" s="44"/>
      <c r="BB12" s="44"/>
      <c r="BC12" s="44"/>
      <c r="BD12" s="44"/>
      <c r="BE12" s="44"/>
      <c r="BF12" s="44"/>
      <c r="BG12" s="44"/>
    </row>
    <row r="13" spans="1:59" s="3" customFormat="1" ht="12.75">
      <c r="A13" s="55" t="s">
        <v>58</v>
      </c>
      <c r="B13" s="56" t="s">
        <v>65</v>
      </c>
      <c r="C13" s="57" t="s">
        <v>44</v>
      </c>
      <c r="D13" s="38">
        <v>13</v>
      </c>
      <c r="E13" s="7">
        <v>1</v>
      </c>
      <c r="F13" s="53"/>
      <c r="G13" s="6">
        <f>SUM(AA13)</f>
        <v>4</v>
      </c>
      <c r="H13" s="8">
        <v>6</v>
      </c>
      <c r="I13" s="49">
        <f>SUM(M13,P13,T13,U13,V13,AB13)</f>
        <v>34</v>
      </c>
      <c r="J13" s="50"/>
      <c r="K13" s="45"/>
      <c r="L13" s="44"/>
      <c r="M13" s="8">
        <v>4</v>
      </c>
      <c r="N13" s="33"/>
      <c r="O13" s="34"/>
      <c r="P13" s="8">
        <v>8</v>
      </c>
      <c r="Q13" s="5"/>
      <c r="R13" s="5"/>
      <c r="S13" s="5"/>
      <c r="T13" s="8">
        <v>8</v>
      </c>
      <c r="U13" s="8">
        <v>5</v>
      </c>
      <c r="V13" s="8">
        <v>5</v>
      </c>
      <c r="W13" s="33"/>
      <c r="X13" s="5"/>
      <c r="Y13" s="33"/>
      <c r="Z13" s="33"/>
      <c r="AA13" s="7">
        <v>4</v>
      </c>
      <c r="AB13" s="8">
        <v>4</v>
      </c>
      <c r="AC13" s="33"/>
      <c r="AD13" s="44"/>
      <c r="AE13" s="44"/>
      <c r="AF13" s="44"/>
      <c r="AG13" s="44"/>
      <c r="AH13" s="44"/>
      <c r="AI13" s="44"/>
      <c r="AJ13" s="44"/>
      <c r="AK13" s="44"/>
      <c r="AL13" s="44"/>
      <c r="AM13" s="63"/>
      <c r="AN13" s="69"/>
      <c r="AO13" s="44"/>
      <c r="AP13" s="44"/>
      <c r="AQ13" s="44"/>
      <c r="AR13" s="44"/>
      <c r="AS13" s="44"/>
      <c r="AT13" s="140" t="s">
        <v>120</v>
      </c>
      <c r="AU13" s="140" t="s">
        <v>120</v>
      </c>
      <c r="AV13" s="64"/>
      <c r="AW13" s="64"/>
      <c r="AX13" s="140" t="s">
        <v>120</v>
      </c>
      <c r="AY13" s="45"/>
      <c r="AZ13" s="140" t="s">
        <v>120</v>
      </c>
      <c r="BA13" s="140" t="s">
        <v>120</v>
      </c>
      <c r="BB13" s="140" t="s">
        <v>120</v>
      </c>
      <c r="BC13" s="140" t="s">
        <v>120</v>
      </c>
      <c r="BD13" s="114"/>
      <c r="BE13" s="140" t="s">
        <v>120</v>
      </c>
      <c r="BF13" s="140" t="s">
        <v>120</v>
      </c>
      <c r="BG13" s="140" t="s">
        <v>120</v>
      </c>
    </row>
    <row r="14" spans="1:59" s="3" customFormat="1" ht="12.75">
      <c r="A14" s="118" t="s">
        <v>133</v>
      </c>
      <c r="B14" s="119" t="s">
        <v>66</v>
      </c>
      <c r="C14" s="117" t="s">
        <v>101</v>
      </c>
      <c r="D14" s="38">
        <v>5</v>
      </c>
      <c r="E14" s="7">
        <v>1</v>
      </c>
      <c r="F14" s="53"/>
      <c r="G14" s="6">
        <f>SUM(K14)</f>
        <v>3</v>
      </c>
      <c r="H14" s="8">
        <v>1</v>
      </c>
      <c r="I14" s="49">
        <f>SUM(L14)</f>
        <v>2</v>
      </c>
      <c r="J14" s="50"/>
      <c r="K14" s="7">
        <v>3</v>
      </c>
      <c r="L14" s="8">
        <v>2</v>
      </c>
      <c r="M14" s="44"/>
      <c r="N14" s="44"/>
      <c r="O14" s="44"/>
      <c r="P14" s="44"/>
      <c r="Q14" s="33"/>
      <c r="R14" s="33"/>
      <c r="S14" s="33"/>
      <c r="T14" s="44"/>
      <c r="U14" s="44"/>
      <c r="V14" s="44"/>
      <c r="W14" s="44"/>
      <c r="X14" s="44"/>
      <c r="Y14" s="44"/>
      <c r="Z14" s="44"/>
      <c r="AA14" s="44"/>
      <c r="AB14" s="44"/>
      <c r="AC14" s="44"/>
      <c r="AD14" s="45"/>
      <c r="AE14" s="44"/>
      <c r="AF14" s="44"/>
      <c r="AG14" s="44"/>
      <c r="AH14" s="44"/>
      <c r="AI14" s="44"/>
      <c r="AJ14" s="44"/>
      <c r="AK14" s="44"/>
      <c r="AL14" s="44"/>
      <c r="AM14" s="63"/>
      <c r="AN14" s="69"/>
      <c r="AO14" s="44"/>
      <c r="AP14" s="45"/>
      <c r="AQ14" s="44"/>
      <c r="AR14" s="44"/>
      <c r="AS14" s="44"/>
      <c r="AT14" s="44"/>
      <c r="AU14" s="44"/>
      <c r="AV14" s="64"/>
      <c r="AW14" s="64"/>
      <c r="AX14" s="44"/>
      <c r="AY14" s="44"/>
      <c r="AZ14" s="5"/>
      <c r="BA14" s="5"/>
      <c r="BB14" s="140" t="s">
        <v>120</v>
      </c>
      <c r="BC14" s="140" t="s">
        <v>120</v>
      </c>
      <c r="BD14" s="114"/>
      <c r="BE14" s="140" t="s">
        <v>120</v>
      </c>
      <c r="BF14" s="140" t="s">
        <v>120</v>
      </c>
      <c r="BG14" s="140" t="s">
        <v>120</v>
      </c>
    </row>
    <row r="15" spans="1:59" s="3" customFormat="1" ht="12.75">
      <c r="A15" s="55" t="s">
        <v>61</v>
      </c>
      <c r="B15" s="56" t="s">
        <v>65</v>
      </c>
      <c r="C15" s="57" t="s">
        <v>63</v>
      </c>
      <c r="D15" s="38">
        <v>3</v>
      </c>
      <c r="E15" s="7">
        <v>1</v>
      </c>
      <c r="F15" s="53">
        <v>1</v>
      </c>
      <c r="G15" s="6">
        <f>SUM(L15)</f>
        <v>3</v>
      </c>
      <c r="H15" s="8">
        <v>1</v>
      </c>
      <c r="I15" s="49">
        <f>SUM(K15)</f>
        <v>2</v>
      </c>
      <c r="J15" s="50">
        <v>28</v>
      </c>
      <c r="K15" s="8">
        <v>2</v>
      </c>
      <c r="L15" s="7">
        <v>3</v>
      </c>
      <c r="M15" s="5"/>
      <c r="N15" s="5"/>
      <c r="O15" s="5"/>
      <c r="P15" s="21"/>
      <c r="Q15" s="5"/>
      <c r="R15" s="5"/>
      <c r="S15" s="5"/>
      <c r="T15" s="21"/>
      <c r="U15" s="21"/>
      <c r="V15" s="5"/>
      <c r="W15" s="21"/>
      <c r="X15" s="5"/>
      <c r="Y15" s="5"/>
      <c r="Z15" s="5"/>
      <c r="AA15" s="5"/>
      <c r="AB15" s="5"/>
      <c r="AC15" s="5"/>
      <c r="AD15" s="44"/>
      <c r="AE15" s="44"/>
      <c r="AF15" s="44"/>
      <c r="AG15" s="44"/>
      <c r="AH15" s="44"/>
      <c r="AI15" s="44"/>
      <c r="AJ15" s="44"/>
      <c r="AK15" s="44"/>
      <c r="AL15" s="44"/>
      <c r="AM15" s="63"/>
      <c r="AN15" s="69"/>
      <c r="AO15" s="44"/>
      <c r="AP15" s="44"/>
      <c r="AQ15" s="44"/>
      <c r="AR15" s="44"/>
      <c r="AS15" s="44"/>
      <c r="AT15" s="44"/>
      <c r="AU15" s="44"/>
      <c r="AV15" s="64"/>
      <c r="AW15" s="64"/>
      <c r="AX15" s="44"/>
      <c r="AY15" s="59"/>
      <c r="AZ15" s="44"/>
      <c r="BA15" s="44"/>
      <c r="BB15" s="5"/>
      <c r="BC15" s="33"/>
      <c r="BD15" s="44"/>
      <c r="BE15" s="140" t="s">
        <v>120</v>
      </c>
      <c r="BF15" s="140" t="s">
        <v>120</v>
      </c>
      <c r="BG15" s="140" t="s">
        <v>120</v>
      </c>
    </row>
    <row r="16" spans="1:59" s="3" customFormat="1" ht="12.75">
      <c r="A16" s="118" t="s">
        <v>140</v>
      </c>
      <c r="B16" s="118" t="s">
        <v>66</v>
      </c>
      <c r="C16" s="120" t="s">
        <v>139</v>
      </c>
      <c r="D16" s="38">
        <v>5</v>
      </c>
      <c r="E16" s="7">
        <v>0</v>
      </c>
      <c r="F16" s="53"/>
      <c r="G16" s="6">
        <v>0</v>
      </c>
      <c r="H16" s="8">
        <v>3</v>
      </c>
      <c r="I16" s="49">
        <v>12</v>
      </c>
      <c r="J16" s="50"/>
      <c r="K16" s="44"/>
      <c r="L16" s="44"/>
      <c r="M16" s="5"/>
      <c r="N16" s="5"/>
      <c r="O16" s="5"/>
      <c r="P16" s="5"/>
      <c r="Q16" s="5"/>
      <c r="R16" s="21"/>
      <c r="S16" s="5"/>
      <c r="T16" s="5"/>
      <c r="U16" s="5"/>
      <c r="V16" s="21"/>
      <c r="W16" s="5"/>
      <c r="X16" s="5"/>
      <c r="Y16" s="5"/>
      <c r="Z16" s="5"/>
      <c r="AA16" s="21"/>
      <c r="AB16" s="5"/>
      <c r="AC16" s="5"/>
      <c r="AD16" s="5"/>
      <c r="AE16" s="5"/>
      <c r="AF16" s="5"/>
      <c r="AG16" s="5"/>
      <c r="AH16" s="5"/>
      <c r="AI16" s="5"/>
      <c r="AJ16" s="5"/>
      <c r="AK16" s="5"/>
      <c r="AL16" s="5"/>
      <c r="AM16" s="63"/>
      <c r="AN16" s="69"/>
      <c r="AO16" s="5"/>
      <c r="AP16" s="5"/>
      <c r="AQ16" s="5"/>
      <c r="AR16" s="5"/>
      <c r="AS16" s="5"/>
      <c r="AT16" s="5"/>
      <c r="AU16" s="21"/>
      <c r="AV16" s="64"/>
      <c r="AW16" s="64"/>
      <c r="AX16" s="5"/>
      <c r="AY16" s="8">
        <v>1</v>
      </c>
      <c r="AZ16" s="33"/>
      <c r="BA16" s="33"/>
      <c r="BB16" s="33"/>
      <c r="BC16" s="33"/>
      <c r="BD16" s="8">
        <v>1</v>
      </c>
      <c r="BE16" s="8">
        <v>10</v>
      </c>
      <c r="BF16" s="33"/>
      <c r="BG16" s="33"/>
    </row>
    <row r="17" spans="1:59" s="3" customFormat="1" ht="12.75">
      <c r="A17" s="77" t="s">
        <v>158</v>
      </c>
      <c r="B17" s="77" t="s">
        <v>66</v>
      </c>
      <c r="C17" s="78" t="s">
        <v>44</v>
      </c>
      <c r="D17" s="71">
        <v>11</v>
      </c>
      <c r="E17" s="72">
        <v>0</v>
      </c>
      <c r="F17" s="53"/>
      <c r="G17" s="73">
        <v>0</v>
      </c>
      <c r="H17" s="74">
        <v>1</v>
      </c>
      <c r="I17" s="75">
        <v>10</v>
      </c>
      <c r="J17" s="16"/>
      <c r="K17" s="76"/>
      <c r="L17" s="76"/>
      <c r="M17" s="5"/>
      <c r="N17" s="5"/>
      <c r="O17" s="5"/>
      <c r="P17" s="5"/>
      <c r="Q17" s="5"/>
      <c r="R17" s="21"/>
      <c r="S17" s="5"/>
      <c r="T17" s="5"/>
      <c r="U17" s="5"/>
      <c r="V17" s="21"/>
      <c r="W17" s="5"/>
      <c r="X17" s="5"/>
      <c r="Y17" s="5"/>
      <c r="Z17" s="5"/>
      <c r="AA17" s="21"/>
      <c r="AB17" s="5"/>
      <c r="AC17" s="5"/>
      <c r="AD17" s="5"/>
      <c r="AE17" s="5"/>
      <c r="AF17" s="5"/>
      <c r="AG17" s="5"/>
      <c r="AH17" s="5"/>
      <c r="AI17" s="5"/>
      <c r="AJ17" s="5"/>
      <c r="AK17" s="5"/>
      <c r="AL17" s="5"/>
      <c r="AM17" s="63"/>
      <c r="AN17" s="69"/>
      <c r="AO17" s="5"/>
      <c r="AP17" s="5"/>
      <c r="AQ17" s="5"/>
      <c r="AR17" s="33"/>
      <c r="AS17" s="33"/>
      <c r="AT17" s="140" t="s">
        <v>120</v>
      </c>
      <c r="AU17" s="140" t="s">
        <v>120</v>
      </c>
      <c r="AV17" s="64"/>
      <c r="AW17" s="64"/>
      <c r="AX17" s="33"/>
      <c r="AY17" s="5"/>
      <c r="AZ17" s="115"/>
      <c r="BA17" s="33"/>
      <c r="BB17" s="33"/>
      <c r="BC17" s="8">
        <v>10</v>
      </c>
      <c r="BD17" s="33"/>
      <c r="BE17" s="33"/>
      <c r="BF17" s="33"/>
      <c r="BG17" s="33"/>
    </row>
    <row r="18" spans="1:59" s="3" customFormat="1" ht="12.75">
      <c r="A18" s="121" t="s">
        <v>128</v>
      </c>
      <c r="B18" s="121" t="s">
        <v>66</v>
      </c>
      <c r="C18" s="122" t="s">
        <v>45</v>
      </c>
      <c r="D18" s="71">
        <v>7</v>
      </c>
      <c r="E18" s="72">
        <v>0</v>
      </c>
      <c r="F18" s="53"/>
      <c r="G18" s="73">
        <v>0</v>
      </c>
      <c r="H18" s="74">
        <v>1</v>
      </c>
      <c r="I18" s="75">
        <f>SUM(R18)</f>
        <v>5</v>
      </c>
      <c r="J18" s="16"/>
      <c r="K18" s="76"/>
      <c r="L18" s="76"/>
      <c r="M18" s="44"/>
      <c r="N18" s="33"/>
      <c r="O18" s="33"/>
      <c r="P18" s="33"/>
      <c r="Q18" s="33"/>
      <c r="R18" s="8">
        <v>5</v>
      </c>
      <c r="S18" s="33"/>
      <c r="T18" s="33"/>
      <c r="U18" s="44"/>
      <c r="V18" s="45"/>
      <c r="W18" s="44"/>
      <c r="X18" s="44"/>
      <c r="Y18" s="44"/>
      <c r="Z18" s="44"/>
      <c r="AA18" s="44"/>
      <c r="AB18" s="44"/>
      <c r="AC18" s="44"/>
      <c r="AD18" s="44"/>
      <c r="AE18" s="44"/>
      <c r="AF18" s="44"/>
      <c r="AG18" s="44"/>
      <c r="AH18" s="44"/>
      <c r="AI18" s="44"/>
      <c r="AJ18" s="44"/>
      <c r="AK18" s="44"/>
      <c r="AL18" s="44"/>
      <c r="AM18" s="63"/>
      <c r="AN18" s="69"/>
      <c r="AO18" s="44"/>
      <c r="AP18" s="44"/>
      <c r="AQ18" s="44"/>
      <c r="AR18" s="44"/>
      <c r="AS18" s="44"/>
      <c r="AT18" s="44"/>
      <c r="AU18" s="45"/>
      <c r="AV18" s="64"/>
      <c r="AW18" s="64"/>
      <c r="AX18" s="44"/>
      <c r="AY18" s="44"/>
      <c r="AZ18" s="44"/>
      <c r="BA18" s="44"/>
      <c r="BB18" s="44"/>
      <c r="BC18" s="44"/>
      <c r="BD18" s="44"/>
      <c r="BE18" s="44"/>
      <c r="BF18" s="44"/>
      <c r="BG18" s="44"/>
    </row>
    <row r="19" spans="1:59" s="3" customFormat="1" ht="12.75">
      <c r="A19" s="77" t="s">
        <v>144</v>
      </c>
      <c r="B19" s="77" t="s">
        <v>66</v>
      </c>
      <c r="C19" s="78" t="s">
        <v>139</v>
      </c>
      <c r="D19" s="71">
        <v>10</v>
      </c>
      <c r="E19" s="72">
        <v>0</v>
      </c>
      <c r="F19" s="53"/>
      <c r="G19" s="73">
        <v>0</v>
      </c>
      <c r="H19" s="74">
        <v>1</v>
      </c>
      <c r="I19" s="75">
        <v>4</v>
      </c>
      <c r="J19" s="16"/>
      <c r="K19" s="76"/>
      <c r="L19" s="76"/>
      <c r="M19" s="5"/>
      <c r="N19" s="33"/>
      <c r="O19" s="33"/>
      <c r="P19" s="33"/>
      <c r="Q19" s="33"/>
      <c r="R19" s="34"/>
      <c r="S19" s="33"/>
      <c r="T19" s="5"/>
      <c r="U19" s="5"/>
      <c r="V19" s="21"/>
      <c r="W19" s="5"/>
      <c r="X19" s="5"/>
      <c r="Y19" s="5"/>
      <c r="Z19" s="5"/>
      <c r="AA19" s="21"/>
      <c r="AB19" s="5"/>
      <c r="AC19" s="5"/>
      <c r="AD19" s="5"/>
      <c r="AE19" s="5"/>
      <c r="AF19" s="5"/>
      <c r="AG19" s="5"/>
      <c r="AH19" s="5"/>
      <c r="AI19" s="5"/>
      <c r="AJ19" s="5"/>
      <c r="AK19" s="5"/>
      <c r="AL19" s="5"/>
      <c r="AM19" s="63"/>
      <c r="AN19" s="69"/>
      <c r="AO19" s="5"/>
      <c r="AP19" s="5"/>
      <c r="AQ19" s="5"/>
      <c r="AR19" s="5"/>
      <c r="AS19" s="5"/>
      <c r="AT19" s="5"/>
      <c r="AU19" s="8">
        <v>4</v>
      </c>
      <c r="AV19" s="64"/>
      <c r="AW19" s="64"/>
      <c r="AX19" s="5"/>
      <c r="AY19" s="5"/>
      <c r="AZ19" s="115"/>
      <c r="BA19" s="33"/>
      <c r="BB19" s="33"/>
      <c r="BC19" s="33"/>
      <c r="BD19" s="5"/>
      <c r="BE19" s="5"/>
      <c r="BF19" s="44"/>
      <c r="BG19" s="44"/>
    </row>
    <row r="20" spans="1:59" s="3" customFormat="1" ht="12.75">
      <c r="A20" s="116" t="s">
        <v>143</v>
      </c>
      <c r="B20" s="116" t="s">
        <v>66</v>
      </c>
      <c r="C20" s="47" t="s">
        <v>45</v>
      </c>
      <c r="D20" s="38">
        <v>6</v>
      </c>
      <c r="E20" s="7">
        <v>0</v>
      </c>
      <c r="F20" s="53"/>
      <c r="G20" s="6">
        <v>0</v>
      </c>
      <c r="H20" s="8">
        <v>1</v>
      </c>
      <c r="I20" s="49">
        <f>SUM(AA20)</f>
        <v>3</v>
      </c>
      <c r="J20" s="50"/>
      <c r="K20" s="44"/>
      <c r="L20" s="44"/>
      <c r="M20" s="44"/>
      <c r="N20" s="44"/>
      <c r="O20" s="44"/>
      <c r="P20" s="44"/>
      <c r="Q20" s="44"/>
      <c r="R20" s="45"/>
      <c r="S20" s="44"/>
      <c r="T20" s="44"/>
      <c r="U20" s="33"/>
      <c r="V20" s="34"/>
      <c r="W20" s="33"/>
      <c r="X20" s="44"/>
      <c r="Y20" s="33"/>
      <c r="Z20" s="33"/>
      <c r="AA20" s="8">
        <v>3</v>
      </c>
      <c r="AB20" s="44"/>
      <c r="AC20" s="44"/>
      <c r="AD20" s="44"/>
      <c r="AE20" s="44"/>
      <c r="AF20" s="44"/>
      <c r="AG20" s="44"/>
      <c r="AH20" s="44"/>
      <c r="AI20" s="33"/>
      <c r="AJ20" s="44"/>
      <c r="AK20" s="44"/>
      <c r="AL20" s="44"/>
      <c r="AM20" s="63"/>
      <c r="AN20" s="69"/>
      <c r="AO20" s="44"/>
      <c r="AP20" s="44"/>
      <c r="AQ20" s="44"/>
      <c r="AR20" s="44"/>
      <c r="AS20" s="44"/>
      <c r="AT20" s="44"/>
      <c r="AU20" s="44"/>
      <c r="AV20" s="64"/>
      <c r="AW20" s="64"/>
      <c r="AX20" s="140" t="s">
        <v>120</v>
      </c>
      <c r="AY20" s="44"/>
      <c r="AZ20" s="33"/>
      <c r="BA20" s="33"/>
      <c r="BB20" s="5"/>
      <c r="BC20" s="44"/>
      <c r="BD20" s="44"/>
      <c r="BE20" s="44"/>
      <c r="BF20" s="44"/>
      <c r="BG20" s="44"/>
    </row>
    <row r="21" spans="1:59" s="3" customFormat="1" ht="12.75" customHeight="1">
      <c r="A21" s="47"/>
      <c r="B21" s="47"/>
      <c r="C21" s="47"/>
      <c r="D21" s="39"/>
      <c r="E21" s="14"/>
      <c r="F21" s="5"/>
      <c r="G21" s="14"/>
      <c r="H21" s="14"/>
      <c r="I21" s="14"/>
      <c r="J21" s="14"/>
      <c r="K21" s="14"/>
      <c r="L21" s="14"/>
      <c r="M21" s="95" t="s">
        <v>62</v>
      </c>
      <c r="N21" s="95"/>
      <c r="O21" s="95"/>
      <c r="P21" s="96"/>
      <c r="Q21" s="97"/>
      <c r="R21" s="98"/>
      <c r="S21" s="99"/>
      <c r="T21" s="88" t="s">
        <v>55</v>
      </c>
      <c r="U21" s="89"/>
      <c r="V21" s="89"/>
      <c r="W21" s="89"/>
      <c r="X21" s="90"/>
      <c r="Y21" s="100"/>
      <c r="Z21" s="101"/>
      <c r="AA21" s="88" t="s">
        <v>56</v>
      </c>
      <c r="AB21" s="89"/>
      <c r="AC21" s="89"/>
      <c r="AD21" s="89"/>
      <c r="AE21" s="89"/>
      <c r="AF21" s="89"/>
      <c r="AG21" s="89"/>
      <c r="AH21" s="90"/>
      <c r="AI21" s="60"/>
      <c r="AJ21" s="88" t="s">
        <v>57</v>
      </c>
      <c r="AK21" s="89"/>
      <c r="AL21" s="89"/>
      <c r="AM21" s="89"/>
      <c r="AN21" s="90"/>
      <c r="AO21" s="16"/>
      <c r="AP21" s="16"/>
      <c r="AQ21" s="18" t="s">
        <v>64</v>
      </c>
      <c r="AR21" s="19"/>
      <c r="AS21" s="19"/>
      <c r="AT21" s="19"/>
      <c r="AU21" s="20"/>
      <c r="AV21" s="20"/>
      <c r="AW21" s="14"/>
      <c r="AX21" s="14"/>
      <c r="AY21" s="15"/>
      <c r="AZ21" s="140"/>
      <c r="BA21" s="142" t="s">
        <v>157</v>
      </c>
      <c r="BB21" s="143"/>
      <c r="BC21" s="143"/>
      <c r="BD21" s="143"/>
      <c r="BE21" s="143"/>
      <c r="BF21" s="143"/>
      <c r="BG21" s="144"/>
    </row>
    <row r="22" spans="1:59" s="3" customFormat="1" ht="132" customHeight="1">
      <c r="A22" s="138" t="s">
        <v>48</v>
      </c>
      <c r="B22" s="138"/>
      <c r="C22" s="138"/>
      <c r="D22" s="138"/>
      <c r="E22" s="138"/>
      <c r="F22" s="138"/>
      <c r="G22" s="138"/>
      <c r="H22" s="138"/>
      <c r="I22" s="138"/>
      <c r="J22" s="139"/>
      <c r="K22" s="28" t="s">
        <v>68</v>
      </c>
      <c r="L22" s="29" t="s">
        <v>71</v>
      </c>
      <c r="M22" s="28" t="s">
        <v>69</v>
      </c>
      <c r="N22" s="30" t="s">
        <v>96</v>
      </c>
      <c r="O22" s="32" t="s">
        <v>72</v>
      </c>
      <c r="P22" s="30" t="s">
        <v>73</v>
      </c>
      <c r="Q22" s="28" t="s">
        <v>74</v>
      </c>
      <c r="R22" s="28" t="s">
        <v>75</v>
      </c>
      <c r="S22" s="28" t="s">
        <v>76</v>
      </c>
      <c r="T22" s="28" t="s">
        <v>77</v>
      </c>
      <c r="U22" s="28" t="s">
        <v>99</v>
      </c>
      <c r="V22" s="30" t="s">
        <v>78</v>
      </c>
      <c r="W22" s="28" t="s">
        <v>102</v>
      </c>
      <c r="X22" s="28" t="s">
        <v>79</v>
      </c>
      <c r="Y22" s="28" t="s">
        <v>80</v>
      </c>
      <c r="Z22" s="124" t="s">
        <v>81</v>
      </c>
      <c r="AA22" s="28" t="s">
        <v>82</v>
      </c>
      <c r="AB22" s="124" t="s">
        <v>83</v>
      </c>
      <c r="AC22" s="124" t="s">
        <v>84</v>
      </c>
      <c r="AD22" s="31" t="s">
        <v>124</v>
      </c>
      <c r="AE22" s="31" t="s">
        <v>126</v>
      </c>
      <c r="AF22" s="31" t="s">
        <v>126</v>
      </c>
      <c r="AG22" s="124" t="s">
        <v>85</v>
      </c>
      <c r="AH22" s="124" t="s">
        <v>86</v>
      </c>
      <c r="AI22" s="124" t="s">
        <v>109</v>
      </c>
      <c r="AJ22" s="28" t="s">
        <v>110</v>
      </c>
      <c r="AK22" s="125" t="s">
        <v>87</v>
      </c>
      <c r="AL22" s="32" t="s">
        <v>88</v>
      </c>
      <c r="AM22" s="32" t="s">
        <v>111</v>
      </c>
      <c r="AN22" s="32" t="s">
        <v>112</v>
      </c>
      <c r="AO22" s="102" t="s">
        <v>116</v>
      </c>
      <c r="AP22" s="28" t="s">
        <v>89</v>
      </c>
      <c r="AQ22" s="28" t="s">
        <v>98</v>
      </c>
      <c r="AR22" s="31" t="s">
        <v>130</v>
      </c>
      <c r="AS22" s="31" t="s">
        <v>129</v>
      </c>
      <c r="AT22" s="31" t="s">
        <v>132</v>
      </c>
      <c r="AU22" s="28" t="s">
        <v>122</v>
      </c>
      <c r="AV22" s="28" t="s">
        <v>121</v>
      </c>
      <c r="AW22" s="28" t="s">
        <v>123</v>
      </c>
      <c r="AX22" s="28" t="s">
        <v>146</v>
      </c>
      <c r="AY22" s="28" t="s">
        <v>147</v>
      </c>
      <c r="AZ22" s="28" t="s">
        <v>148</v>
      </c>
      <c r="BA22" s="28" t="s">
        <v>149</v>
      </c>
      <c r="BB22" s="28" t="s">
        <v>150</v>
      </c>
      <c r="BC22" s="28" t="s">
        <v>151</v>
      </c>
      <c r="BD22" s="28" t="s">
        <v>152</v>
      </c>
      <c r="BE22" s="28" t="s">
        <v>153</v>
      </c>
      <c r="BF22" s="28" t="s">
        <v>155</v>
      </c>
      <c r="BG22" s="28" t="s">
        <v>156</v>
      </c>
    </row>
    <row r="23" spans="1:59" s="4" customFormat="1" ht="57" customHeight="1">
      <c r="A23" s="86" t="s">
        <v>49</v>
      </c>
      <c r="B23" s="86"/>
      <c r="C23" s="86"/>
      <c r="D23" s="86"/>
      <c r="E23" s="86"/>
      <c r="F23" s="86"/>
      <c r="G23" s="86"/>
      <c r="H23" s="86"/>
      <c r="I23" s="86"/>
      <c r="J23" s="87"/>
      <c r="K23" s="54" t="s">
        <v>90</v>
      </c>
      <c r="L23" s="54" t="s">
        <v>90</v>
      </c>
      <c r="M23" s="54" t="s">
        <v>90</v>
      </c>
      <c r="N23" s="123" t="s">
        <v>91</v>
      </c>
      <c r="O23" s="123" t="s">
        <v>91</v>
      </c>
      <c r="P23" s="123" t="s">
        <v>91</v>
      </c>
      <c r="Q23" s="54" t="s">
        <v>90</v>
      </c>
      <c r="R23" s="126" t="s">
        <v>92</v>
      </c>
      <c r="S23" s="54" t="s">
        <v>90</v>
      </c>
      <c r="T23" s="127" t="s">
        <v>93</v>
      </c>
      <c r="U23" s="127" t="s">
        <v>93</v>
      </c>
      <c r="V23" s="123" t="s">
        <v>91</v>
      </c>
      <c r="W23" s="128" t="s">
        <v>103</v>
      </c>
      <c r="X23" s="54" t="s">
        <v>90</v>
      </c>
      <c r="Y23" s="129" t="s">
        <v>70</v>
      </c>
      <c r="Z23" s="130" t="s">
        <v>94</v>
      </c>
      <c r="AA23" s="54" t="s">
        <v>90</v>
      </c>
      <c r="AB23" s="54" t="s">
        <v>90</v>
      </c>
      <c r="AC23" s="54" t="s">
        <v>90</v>
      </c>
      <c r="AD23" s="131" t="s">
        <v>125</v>
      </c>
      <c r="AE23" s="132" t="s">
        <v>127</v>
      </c>
      <c r="AF23" s="132" t="s">
        <v>127</v>
      </c>
      <c r="AG23" s="133" t="s">
        <v>95</v>
      </c>
      <c r="AH23" s="54" t="s">
        <v>90</v>
      </c>
      <c r="AI23" s="54" t="s">
        <v>90</v>
      </c>
      <c r="AJ23" s="134" t="s">
        <v>114</v>
      </c>
      <c r="AK23" s="54" t="s">
        <v>90</v>
      </c>
      <c r="AL23" s="54" t="s">
        <v>90</v>
      </c>
      <c r="AM23" s="54" t="s">
        <v>90</v>
      </c>
      <c r="AN23" s="54" t="s">
        <v>90</v>
      </c>
      <c r="AO23" s="103"/>
      <c r="AP23" s="54" t="s">
        <v>90</v>
      </c>
      <c r="AQ23" s="54" t="s">
        <v>90</v>
      </c>
      <c r="AR23" s="135" t="s">
        <v>114</v>
      </c>
      <c r="AS23" s="136" t="s">
        <v>131</v>
      </c>
      <c r="AT23" s="54" t="s">
        <v>90</v>
      </c>
      <c r="AU23" s="54" t="s">
        <v>90</v>
      </c>
      <c r="AV23" s="54" t="s">
        <v>90</v>
      </c>
      <c r="AW23" s="54" t="s">
        <v>90</v>
      </c>
      <c r="AX23" s="54" t="s">
        <v>90</v>
      </c>
      <c r="AY23" s="123" t="s">
        <v>91</v>
      </c>
      <c r="AZ23" s="136" t="s">
        <v>131</v>
      </c>
      <c r="BA23" s="54" t="s">
        <v>90</v>
      </c>
      <c r="BB23" s="130" t="s">
        <v>94</v>
      </c>
      <c r="BC23" s="54" t="s">
        <v>90</v>
      </c>
      <c r="BD23" s="136" t="s">
        <v>131</v>
      </c>
      <c r="BE23" s="130" t="s">
        <v>94</v>
      </c>
      <c r="BF23" s="137" t="s">
        <v>154</v>
      </c>
      <c r="BG23" s="54" t="s">
        <v>90</v>
      </c>
    </row>
    <row r="24" spans="1:59" s="4" customFormat="1" ht="12.75">
      <c r="A24"/>
      <c r="B24"/>
      <c r="C24"/>
      <c r="D24" s="40"/>
      <c r="E24"/>
      <c r="F24" s="23"/>
      <c r="G24"/>
      <c r="H24"/>
      <c r="I24"/>
      <c r="J24"/>
      <c r="K24"/>
      <c r="L24"/>
      <c r="M24"/>
      <c r="N24"/>
      <c r="O24"/>
      <c r="P24"/>
      <c r="Q24"/>
      <c r="R24"/>
      <c r="S24"/>
      <c r="T24"/>
      <c r="U24"/>
      <c r="V24"/>
      <c r="W24"/>
      <c r="X24" s="68"/>
      <c r="Y24"/>
      <c r="Z24"/>
      <c r="AA24"/>
      <c r="AB24"/>
      <c r="AC24"/>
      <c r="AD24"/>
      <c r="AE24"/>
      <c r="AF24"/>
      <c r="AG24"/>
      <c r="AH24"/>
      <c r="AI24"/>
      <c r="AJ24"/>
      <c r="AK24"/>
      <c r="AL24"/>
      <c r="AM24"/>
      <c r="AN24"/>
      <c r="AO24"/>
      <c r="AP24"/>
      <c r="AQ24"/>
      <c r="AR24"/>
      <c r="AS24"/>
      <c r="AT24"/>
      <c r="AU24"/>
      <c r="AV24"/>
      <c r="AW24"/>
      <c r="AX24"/>
      <c r="AY24"/>
      <c r="AZ24"/>
      <c r="BA24"/>
      <c r="BB24"/>
      <c r="BC24"/>
      <c r="BD24"/>
      <c r="BE24"/>
      <c r="BF24"/>
      <c r="BG24"/>
    </row>
  </sheetData>
  <sheetProtection/>
  <mergeCells count="19">
    <mergeCell ref="BA21:BG21"/>
    <mergeCell ref="AO22:AO23"/>
    <mergeCell ref="J2:J3"/>
    <mergeCell ref="D2:D3"/>
    <mergeCell ref="F2:F3"/>
    <mergeCell ref="I2:I3"/>
    <mergeCell ref="G2:G3"/>
    <mergeCell ref="E2:E3"/>
    <mergeCell ref="H2:H3"/>
    <mergeCell ref="A22:J22"/>
    <mergeCell ref="A23:J23"/>
    <mergeCell ref="AJ21:AN21"/>
    <mergeCell ref="A2:C3"/>
    <mergeCell ref="A4:C4"/>
    <mergeCell ref="M21:P21"/>
    <mergeCell ref="T21:X21"/>
    <mergeCell ref="Q21:S21"/>
    <mergeCell ref="Y21:Z21"/>
    <mergeCell ref="AA21:AH21"/>
  </mergeCells>
  <printOptions/>
  <pageMargins left="0.4" right="0.38" top="0.33" bottom="0.33" header="0.37" footer="0.33"/>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Reinette van Reenen</dc:creator>
  <cp:keywords/>
  <dc:description/>
  <cp:lastModifiedBy>Reinette van Reenen</cp:lastModifiedBy>
  <cp:lastPrinted>2012-05-04T08:12:23Z</cp:lastPrinted>
  <dcterms:created xsi:type="dcterms:W3CDTF">2011-01-03T07:59:33Z</dcterms:created>
  <dcterms:modified xsi:type="dcterms:W3CDTF">2012-10-24T10:42:23Z</dcterms:modified>
  <cp:category/>
  <cp:version/>
  <cp:contentType/>
  <cp:contentStatus/>
</cp:coreProperties>
</file>